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10995"/>
  </bookViews>
  <sheets>
    <sheet name="СБР 2023" sheetId="2" r:id="rId1"/>
  </sheets>
  <definedNames>
    <definedName name="_xlnm.Print_Titles" localSheetId="0">'СБР 2023'!$18:$19</definedName>
    <definedName name="_xlnm.Print_Area" localSheetId="0">'СБР 2023'!$A$1:$D$307</definedName>
  </definedNames>
  <calcPr calcId="124519"/>
</workbook>
</file>

<file path=xl/calcChain.xml><?xml version="1.0" encoding="utf-8"?>
<calcChain xmlns="http://schemas.openxmlformats.org/spreadsheetml/2006/main">
  <c r="C93" i="2"/>
  <c r="C97"/>
  <c r="C160" l="1"/>
  <c r="C89"/>
  <c r="C86" s="1"/>
  <c r="C85" s="1"/>
  <c r="C74"/>
  <c r="C202"/>
  <c r="C242"/>
  <c r="C244"/>
  <c r="C54"/>
  <c r="C241" l="1"/>
  <c r="C246"/>
  <c r="C173"/>
  <c r="C277"/>
  <c r="C276" l="1"/>
  <c r="C275" s="1"/>
  <c r="C274" s="1"/>
  <c r="C240"/>
  <c r="C193"/>
  <c r="C250"/>
  <c r="C252"/>
  <c r="C167"/>
  <c r="C144"/>
  <c r="C249" l="1"/>
  <c r="C239" s="1"/>
  <c r="C238" s="1"/>
  <c r="C136"/>
  <c r="C163"/>
  <c r="C162" l="1"/>
  <c r="C195"/>
  <c r="C192" s="1"/>
  <c r="C272"/>
  <c r="C271" s="1"/>
  <c r="C270" s="1"/>
  <c r="C269" s="1"/>
  <c r="C268" s="1"/>
  <c r="C169"/>
  <c r="C166" l="1"/>
  <c r="C165" s="1"/>
  <c r="C60"/>
  <c r="C59" s="1"/>
  <c r="C58" s="1"/>
  <c r="C83"/>
  <c r="C82" s="1"/>
  <c r="C149"/>
  <c r="C148" s="1"/>
  <c r="C147" s="1"/>
  <c r="C146" s="1"/>
  <c r="C75"/>
  <c r="C73"/>
  <c r="C57" l="1"/>
  <c r="C72"/>
  <c r="C216"/>
  <c r="C219"/>
  <c r="C218" s="1"/>
  <c r="C211"/>
  <c r="C210" s="1"/>
  <c r="C128"/>
  <c r="C257"/>
  <c r="C256" s="1"/>
  <c r="C255" s="1"/>
  <c r="C254" s="1"/>
  <c r="C175" l="1"/>
  <c r="C172" s="1"/>
  <c r="C109"/>
  <c r="C108" s="1"/>
  <c r="C68"/>
  <c r="C67" s="1"/>
  <c r="C184" l="1"/>
  <c r="C183" s="1"/>
  <c r="C65"/>
  <c r="C156"/>
  <c r="C155" s="1"/>
  <c r="C154" s="1"/>
  <c r="C153" s="1"/>
  <c r="C37"/>
  <c r="C41"/>
  <c r="C171"/>
  <c r="C300"/>
  <c r="C294"/>
  <c r="C293" s="1"/>
  <c r="C292" s="1"/>
  <c r="C291" s="1"/>
  <c r="C289"/>
  <c r="C283"/>
  <c r="C263"/>
  <c r="C235"/>
  <c r="C225"/>
  <c r="C224" s="1"/>
  <c r="C228"/>
  <c r="C227" s="1"/>
  <c r="C201"/>
  <c r="C200" s="1"/>
  <c r="C199" s="1"/>
  <c r="C198" s="1"/>
  <c r="C205"/>
  <c r="C204" s="1"/>
  <c r="C203" s="1"/>
  <c r="C190"/>
  <c r="C189" s="1"/>
  <c r="C188" s="1"/>
  <c r="C187" s="1"/>
  <c r="C181"/>
  <c r="C180" s="1"/>
  <c r="C179" s="1"/>
  <c r="C142"/>
  <c r="C141" s="1"/>
  <c r="C134"/>
  <c r="C133" s="1"/>
  <c r="C126"/>
  <c r="C125" s="1"/>
  <c r="C124" s="1"/>
  <c r="C122"/>
  <c r="C121" s="1"/>
  <c r="C120" s="1"/>
  <c r="C115"/>
  <c r="C106"/>
  <c r="C104"/>
  <c r="C94"/>
  <c r="C80"/>
  <c r="C71"/>
  <c r="C70" s="1"/>
  <c r="C53"/>
  <c r="C52" s="1"/>
  <c r="C51" s="1"/>
  <c r="C49"/>
  <c r="C32"/>
  <c r="C31" s="1"/>
  <c r="C30" s="1"/>
  <c r="C29" s="1"/>
  <c r="C26"/>
  <c r="C25" s="1"/>
  <c r="C24" s="1"/>
  <c r="C48" l="1"/>
  <c r="C47" s="1"/>
  <c r="C46" s="1"/>
  <c r="C45" s="1"/>
  <c r="C140"/>
  <c r="C139" s="1"/>
  <c r="C138" s="1"/>
  <c r="C119"/>
  <c r="C118" s="1"/>
  <c r="C197"/>
  <c r="C178"/>
  <c r="C177" s="1"/>
  <c r="C79"/>
  <c r="C78" s="1"/>
  <c r="C77" s="1"/>
  <c r="C233"/>
  <c r="C232" s="1"/>
  <c r="C231" s="1"/>
  <c r="C234"/>
  <c r="C36"/>
  <c r="C35" s="1"/>
  <c r="C34" s="1"/>
  <c r="C92"/>
  <c r="C91" s="1"/>
  <c r="C90" s="1"/>
  <c r="C262"/>
  <c r="C261" s="1"/>
  <c r="C260" s="1"/>
  <c r="C259" s="1"/>
  <c r="C288"/>
  <c r="C287" s="1"/>
  <c r="C286" s="1"/>
  <c r="C285" s="1"/>
  <c r="C282"/>
  <c r="C281" s="1"/>
  <c r="C280" s="1"/>
  <c r="C279" s="1"/>
  <c r="C223"/>
  <c r="C222" s="1"/>
  <c r="C132"/>
  <c r="C131" s="1"/>
  <c r="C23"/>
  <c r="C22" s="1"/>
  <c r="C21" s="1"/>
  <c r="C103"/>
  <c r="C102"/>
  <c r="C101" s="1"/>
  <c r="C100" s="1"/>
  <c r="C114"/>
  <c r="C113" s="1"/>
  <c r="C112" s="1"/>
  <c r="C111" s="1"/>
  <c r="C64"/>
  <c r="C63" s="1"/>
  <c r="C62" s="1"/>
  <c r="C267" l="1"/>
  <c r="C56"/>
  <c r="C28" s="1"/>
  <c r="C230"/>
  <c r="C130"/>
  <c r="C117" s="1"/>
  <c r="C221"/>
  <c r="C99"/>
  <c r="C152"/>
  <c r="C209" l="1"/>
  <c r="C215"/>
  <c r="C214" s="1"/>
  <c r="C213" s="1"/>
  <c r="C151"/>
  <c r="C208" l="1"/>
  <c r="C207" s="1"/>
  <c r="C296" l="1"/>
  <c r="C301" s="1"/>
</calcChain>
</file>

<file path=xl/sharedStrings.xml><?xml version="1.0" encoding="utf-8"?>
<sst xmlns="http://schemas.openxmlformats.org/spreadsheetml/2006/main" count="592" uniqueCount="479">
  <si>
    <t>992 0103010013 0000 810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</si>
  <si>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</si>
  <si>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</si>
  <si>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</si>
  <si>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</si>
  <si>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</si>
  <si>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</si>
  <si>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</si>
  <si>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Субсидии бюджетным учреждениям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</si>
  <si>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</si>
  <si>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</si>
  <si>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</si>
  <si>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Другие вопросы в области культуры, кинематографии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</si>
  <si>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</si>
  <si>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</si>
  <si>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</si>
  <si>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</si>
  <si>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Мероприятия в области молодежной политики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</si>
  <si>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</si>
  <si>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</si>
  <si>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</si>
  <si>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</si>
  <si>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</si>
  <si>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</si>
  <si>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</si>
  <si>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</si>
  <si>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</si>
  <si>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</si>
  <si>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</si>
  <si>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</si>
  <si>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</si>
  <si>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</si>
  <si>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</si>
  <si>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</si>
  <si>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</si>
  <si>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</si>
  <si>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</si>
  <si>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</si>
  <si>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</si>
  <si>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</si>
  <si>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</si>
  <si>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</si>
  <si>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</si>
  <si>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</si>
  <si>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</si>
  <si>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</si>
  <si>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</si>
  <si>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</si>
  <si>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</si>
  <si>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</si>
  <si>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к постановлению администрации Новокубанского</t>
  </si>
  <si>
    <t xml:space="preserve">городского поселения Новокубанского района       </t>
  </si>
  <si>
    <t>991 0100 0000000000 000</t>
  </si>
  <si>
    <t>991 0106 0000000000 000</t>
  </si>
  <si>
    <t>991 0106 5020000000 000</t>
  </si>
  <si>
    <t>991 0106 5020200000 000</t>
  </si>
  <si>
    <t>Обеспечение деятельности органов местного самоуправления муниципального образования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</si>
  <si>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</si>
  <si>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</si>
  <si>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</si>
  <si>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</si>
  <si>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</si>
  <si>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</si>
  <si>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</si>
  <si>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</si>
  <si>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</si>
  <si>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</si>
  <si>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</si>
  <si>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</si>
  <si>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992 0104 5050000190 240</t>
  </si>
  <si>
    <t>992 0104 5050000190 850</t>
  </si>
  <si>
    <t>992 0104 5050060190 000</t>
  </si>
  <si>
    <t>992 0104 5050060190 240</t>
  </si>
  <si>
    <t>992 0111 0000000000 000</t>
  </si>
  <si>
    <t>Резервные фонды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</si>
  <si>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</si>
  <si>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</si>
  <si>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</si>
  <si>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</si>
  <si>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992 0300 0000000000 000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</si>
  <si>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</si>
  <si>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</si>
  <si>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</si>
  <si>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</si>
  <si>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</si>
  <si>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</si>
  <si>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Поддержка  малого и среднего предпринимательства</t>
  </si>
  <si>
    <t>992 0412 0000000000 000</t>
  </si>
  <si>
    <t>992 0412 0400000000 000</t>
  </si>
  <si>
    <t>992 0412 0450000000 000</t>
  </si>
  <si>
    <t>992 0412 0900000000 000</t>
  </si>
  <si>
    <t>992 0412 0910000000 000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</si>
  <si>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</si>
  <si>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</si>
  <si>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</si>
  <si>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</si>
  <si>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</si>
  <si>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992 0502 0570000000 000</t>
  </si>
  <si>
    <t>992 0502 0570200000 000</t>
  </si>
  <si>
    <t>992 0502 0570210520 000</t>
  </si>
  <si>
    <t>992 0502 0570210520 240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</si>
  <si>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</si>
  <si>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</si>
  <si>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</si>
  <si>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</si>
  <si>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</si>
  <si>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</si>
  <si>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</si>
  <si>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</si>
  <si>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</si>
  <si>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</si>
  <si>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</si>
  <si>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Обеспечение деятельности муниципальных учреждений в области жилищно-коммунального хозяйства</t>
  </si>
  <si>
    <t>992 0505 0000000000 000</t>
  </si>
  <si>
    <t>992 0505 0570300000 000</t>
  </si>
  <si>
    <t>992 0505 0570300590 000</t>
  </si>
  <si>
    <t>992 0505 0570300590 610</t>
  </si>
  <si>
    <t>992 0700 0000000000 000</t>
  </si>
  <si>
    <t>992 0707 0000000000 000</t>
  </si>
  <si>
    <t>992 0707 1100000000 000</t>
  </si>
  <si>
    <t>992 0707 1110000000 000</t>
  </si>
  <si>
    <t>992 0800 0000000000 000</t>
  </si>
  <si>
    <t>992 0801 0000000000 000</t>
  </si>
  <si>
    <t>992 0801 0700000000 000</t>
  </si>
  <si>
    <t>992 0801 0600000000 000</t>
  </si>
  <si>
    <t>992 0801 0620000000 000</t>
  </si>
  <si>
    <t>992 0804 0000000000 000</t>
  </si>
  <si>
    <t>992 0804 0700000000 000</t>
  </si>
  <si>
    <t>992 0804 0710000000 000</t>
  </si>
  <si>
    <t>992 1000 0000000000 000</t>
  </si>
  <si>
    <t>992 1006 0000000000 000</t>
  </si>
  <si>
    <t>992 1006 0200000000 000</t>
  </si>
  <si>
    <t>992 1006 0220000000 000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</si>
  <si>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</si>
  <si>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</si>
  <si>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</si>
  <si>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</si>
  <si>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</si>
  <si>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</si>
  <si>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Итого по разделу 2. Источники финансирования дефицита бюджета поселения (в части выбытия средств)</t>
  </si>
  <si>
    <t>Коды бюджетной классификации</t>
  </si>
  <si>
    <t>Текущий (очередной) финансовый год</t>
  </si>
  <si>
    <t>992 0113 5050010050 850</t>
  </si>
  <si>
    <t>Социальные выплаты гражданам, кроме публичных нормативных социальных выплат</t>
  </si>
  <si>
    <t>Другие вопросы в области национальной безопасности и правоохранительной деятельности</t>
  </si>
  <si>
    <t>992 0314 0000000000 000</t>
  </si>
  <si>
    <t>992 0314 0200000000 000</t>
  </si>
  <si>
    <t>992 0314 0220000000 000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</si>
  <si>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</si>
  <si>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</si>
  <si>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992 0503 2010000000 000</t>
  </si>
  <si>
    <t>администрации Новокубанского городского</t>
  </si>
  <si>
    <t>поселения Новокубанского района</t>
  </si>
  <si>
    <t>(подпись)</t>
  </si>
  <si>
    <t>Погашение кредитов от кредитных организаций бюджетами городских поселений в валюте Российской Федерации</t>
  </si>
  <si>
    <t>992 0102000013 0000 810</t>
  </si>
  <si>
    <t>Мероприятия по благоустройству территории поселения (уличное освещение)</t>
  </si>
  <si>
    <t>992 0107 0000000000 000</t>
  </si>
  <si>
    <t>Обеспечение проведения выборов и референдумов</t>
  </si>
  <si>
    <t>Проведение выборов и референдумов</t>
  </si>
  <si>
    <t>УТВЕРЖДАЮ</t>
  </si>
  <si>
    <t xml:space="preserve">                                            (подпись)                                      (расшифровка подписи)</t>
  </si>
  <si>
    <t>дата</t>
  </si>
  <si>
    <t>Специальные расходы</t>
  </si>
  <si>
    <t>Иные выплаты населению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</si>
  <si>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</si>
  <si>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</si>
  <si>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</si>
  <si>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</si>
  <si>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</si>
  <si>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</si>
  <si>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</si>
  <si>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</si>
  <si>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992 0203 5050051180 240</t>
  </si>
  <si>
    <t>Бюджетные инвестиции</t>
  </si>
  <si>
    <t>992 0113 2300000000 000</t>
  </si>
  <si>
    <t>992 0113 2310000000 000</t>
  </si>
  <si>
    <t>Мероприятия по материально-техническому и программному обеспечению</t>
  </si>
  <si>
    <t>Реализация мероприятий по обеспечению жильем молодых семей</t>
  </si>
  <si>
    <t xml:space="preserve">Муниципальная программа Новокубанского городского поселения Новокубанского района "Развитие культуры"  </t>
  </si>
  <si>
    <t>Муниципальная программа Новокубанского городского поселения Новокубанского района "Молодежь Новокубанского городского поселения Новокубанского района"</t>
  </si>
  <si>
    <t>991 0106 5020212190 540</t>
  </si>
  <si>
    <t>991 0106 5020212190 000</t>
  </si>
  <si>
    <t>992 0104 5050011190 000</t>
  </si>
  <si>
    <t>992 0104 5050011190 540</t>
  </si>
  <si>
    <t>Осуществление полномочий по внутреннему финансовому контролю поселений</t>
  </si>
  <si>
    <t>Исполнение судебных актов</t>
  </si>
  <si>
    <t>992 0113 1200000000 000</t>
  </si>
  <si>
    <t>992 0113 1210000000 000</t>
  </si>
  <si>
    <t>992 1004 0000000000 000</t>
  </si>
  <si>
    <t>Охрана семьи и детства</t>
  </si>
  <si>
    <t>992 1004 0200000000 000</t>
  </si>
  <si>
    <t>992 1004 0230000000 000</t>
  </si>
  <si>
    <t>992 0503 0540410410 810</t>
  </si>
  <si>
    <t>Защита населения и территории от чрезвычайных ситуаций природного и техногенного характера, пожарная безопасность</t>
  </si>
  <si>
    <t>992 0310 0000000000 000</t>
  </si>
  <si>
    <t>992 0310 0600000000 000</t>
  </si>
  <si>
    <t>992 0310 0610000000 000</t>
  </si>
  <si>
    <t xml:space="preserve">Контрольно-счетная палата администрации муниципального образования </t>
  </si>
  <si>
    <t>Обеспечение деятельности контрольно-счетной палаты</t>
  </si>
  <si>
    <t xml:space="preserve">Муниципальная программа Новокубанского городского поселения Новокубанского района «Комплексное и устойчивое развитие в сфере строительства, архитектуры и дорожного хозяйства» </t>
  </si>
  <si>
    <t>Мероприятия, связанные с оценкой недвижимости, признанием прав и регулированием отношений по муниципальной собственности</t>
  </si>
  <si>
    <t>992 0113 1210100000 000</t>
  </si>
  <si>
    <t>992 0113 1210110270 000</t>
  </si>
  <si>
    <t>992 0113 1210110270 240</t>
  </si>
  <si>
    <t>992 0113 1210200000 000</t>
  </si>
  <si>
    <t>992 0113 1210210270 000</t>
  </si>
  <si>
    <t>992 0113 1210210270 240</t>
  </si>
  <si>
    <t xml:space="preserve">Муниципальная программа Новокубанского городского поселения Новокубанского района "Информационное обеспечение жителей" </t>
  </si>
  <si>
    <t>Основные мероприятия муниципальной программы Новокубанского городского поселения Новокубанского района  "Информационное обеспечение жителей"</t>
  </si>
  <si>
    <t>Обеспечение доступа к информации о деятельности администрации муниципального образования на телевидении, радио и в сети «Интернет»</t>
  </si>
  <si>
    <t>Обеспечение доступа к информации о деятельности администрации муниципального образования в периодических изданиях</t>
  </si>
  <si>
    <t xml:space="preserve">Муниципальная  программа Новокубанского городского поселения Новокубанского района "Материально - техническое и программное обеспечение" </t>
  </si>
  <si>
    <t>Основные мероприятия муниципальной программы Новокубанского городского поселения Новокубанского района "Материально-техническое и программное обеспечение"</t>
  </si>
  <si>
    <t>992 0104 5000000000 000</t>
  </si>
  <si>
    <t>991 0106 5000000000 000</t>
  </si>
  <si>
    <t>991 0102 5000000000 000</t>
  </si>
  <si>
    <t>992 0107 5000000000 000</t>
  </si>
  <si>
    <t>992 0113 5050000000 000</t>
  </si>
  <si>
    <t>992 0203 5000000000 000</t>
  </si>
  <si>
    <t>992 0310 0610100000 000</t>
  </si>
  <si>
    <t>992 0310 0610100590 000</t>
  </si>
  <si>
    <t>992 0310 0610100590 540</t>
  </si>
  <si>
    <t xml:space="preserve">Муниципальная программа Новокубанского городского поселения Новокубанского района "Обеспечение безопасности населения" </t>
  </si>
  <si>
    <t>Предупреждение и ликвидации ЧС, стихийных бедствий и их последствий</t>
  </si>
  <si>
    <t>Организация и осуществление мероприятий по защите населения и территории муниципального образования</t>
  </si>
  <si>
    <t>Расходы на обеспечение деятельности (оказание услуг) муниципальных учреждений</t>
  </si>
  <si>
    <t xml:space="preserve">Предупреждение и ликвидация последствий ЧС и стихийных бедствий природного и техногенного характера   </t>
  </si>
  <si>
    <t>992 0310 0610200000 000</t>
  </si>
  <si>
    <t>992 0310 0610200590 000</t>
  </si>
  <si>
    <t>992 0310 0610200590 540</t>
  </si>
  <si>
    <t>Подготовка и содержание аварийно-спасательных служб и аварийно-спасательных формирований для защиты населения и территории от ЧС</t>
  </si>
  <si>
    <t>992 0314 0220100000 000</t>
  </si>
  <si>
    <t>992 0314 0220110160 000</t>
  </si>
  <si>
    <t>992 0314 0220110160 630</t>
  </si>
  <si>
    <t xml:space="preserve">Муниципальная программа Новокубанского городского поселения Новокубанского района "Социальная поддержка граждан" 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</si>
  <si>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</si>
  <si>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Обеспечение безопасности дорожного движения</t>
  </si>
  <si>
    <t>Строительство, реконструкция, капитальный ремонт, ремонт автомобильных дорог местного значения</t>
  </si>
  <si>
    <t>992 0412 0450100000 000</t>
  </si>
  <si>
    <t>992 0412 0450110380 000</t>
  </si>
  <si>
    <t>992 0412 0450110380 240</t>
  </si>
  <si>
    <t>Подготовка градостроительной и землеустроительной документации на территории муниципального образования</t>
  </si>
  <si>
    <t>Организация разработки градостроительной и землеустроительной документации</t>
  </si>
  <si>
    <t>992 0412 0910100000 000</t>
  </si>
  <si>
    <t>992 0412 0910100590 000</t>
  </si>
  <si>
    <t>Государственная поддержка малого и среднего предпринимательства</t>
  </si>
  <si>
    <t>Развитие малого и среднего предпринимательства</t>
  </si>
  <si>
    <t>Муниципальная программа Новокубанского городского поселения Новокубанского района «Экономическое развитие»</t>
  </si>
  <si>
    <t xml:space="preserve">Муниципальная программа Новокубанского городского поселения Новокубанского района «Развитие жилищно-коммунального хозяйства» </t>
  </si>
  <si>
    <t>Развитие водоснабжения и водоотведения населенных пунктов</t>
  </si>
  <si>
    <t>Основные мероприятия муниципальной программы Новокубанского городского поселения Новокубанского района "Развитие жилищно-коммунального хозяйства"</t>
  </si>
  <si>
    <t>992 0707 1110100000 000</t>
  </si>
  <si>
    <t>992 0707 1110110240 000</t>
  </si>
  <si>
    <t>992 0707 1110110240 240</t>
  </si>
  <si>
    <t>992 0707 1110200000 000</t>
  </si>
  <si>
    <t>992 0707 1110200590 000</t>
  </si>
  <si>
    <t>992 0707 1110200590 540</t>
  </si>
  <si>
    <t>Основные мероприятия муниципальной программы Новокубанского городского поселения Новокубанского района "Молодежь Кубани"</t>
  </si>
  <si>
    <t>Проведение мероприятий в сфере реализации молодежной политики</t>
  </si>
  <si>
    <t>Обеспечение деятельности муниципальных учреждений</t>
  </si>
  <si>
    <t>992 0801 0620100000 000</t>
  </si>
  <si>
    <t>992 0801 0620110140 000</t>
  </si>
  <si>
    <t>992 0801 0620110140 240</t>
  </si>
  <si>
    <t>992 0801 0620110140 610</t>
  </si>
  <si>
    <t>Пожарная безопасность</t>
  </si>
  <si>
    <t>Повышение уровня пожарной безопасности муниципальных учреждений</t>
  </si>
  <si>
    <t>Совершенствование деятельности муниципальных учреждений в отрасли "Культура" по предоставлению муниципальных услуг</t>
  </si>
  <si>
    <t>Реализация мероприятий муниципальной программы Новокубанского городского поселения Новокубанского района "Развитие культуры"</t>
  </si>
  <si>
    <t>992 0804 0710100000 000</t>
  </si>
  <si>
    <t>992 0804 0710100590 000</t>
  </si>
  <si>
    <t>992 0804 0710100590 110</t>
  </si>
  <si>
    <t>992 0804 0710100590 240</t>
  </si>
  <si>
    <t>992 0804 0710100590 850</t>
  </si>
  <si>
    <t xml:space="preserve">Муниципальная программа Новокубанского городского поселения Новокубанского района "Развитие культуры" </t>
  </si>
  <si>
    <t>Основные мероприятия муниципальной программы Новокубанского городского поселения Новокубанского района  "Развитие культуры"</t>
  </si>
  <si>
    <t>Обеспечение жильем молодых семей</t>
  </si>
  <si>
    <t>992 1004 0230100000 000</t>
  </si>
  <si>
    <t>992 1004 02301L4970 000</t>
  </si>
  <si>
    <t>992 1004 02301L4970 320</t>
  </si>
  <si>
    <t>Повышение качества жилищного обеспечения населения</t>
  </si>
  <si>
    <t>992 1006 0220100000 000</t>
  </si>
  <si>
    <t>992 1006 0220110160 000</t>
  </si>
  <si>
    <t>992 1006 0220110160 240</t>
  </si>
  <si>
    <t xml:space="preserve">Муниципальная программа Новокубанского городского поселения Новокубанского района "Развитие физической культуры и массового спорта" </t>
  </si>
  <si>
    <t>Основные мероприятия муниципальной программы Новокубанского городского поселения Новокубанского района  "Развитие физической культуры и массового спорта"</t>
  </si>
  <si>
    <t>Создание условий, обеспечивающих возможность систематически заниматься физической культурой и спортом</t>
  </si>
  <si>
    <t>Мероприятия в области спорта и физической культуры</t>
  </si>
  <si>
    <t>Проведение комплекса мероприятий по модернизации, строительству, 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</si>
  <si>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</si>
  <si>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</si>
  <si>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992 0502 0510110390 810</t>
  </si>
  <si>
    <t>992 0801 0800000000 000</t>
  </si>
  <si>
    <t>992 0801 0810000000 000</t>
  </si>
  <si>
    <t>992 0801 0810100000 000</t>
  </si>
  <si>
    <t>992 0801 0810110120 000</t>
  </si>
  <si>
    <t>992 0801 0810110120 610</t>
  </si>
  <si>
    <t>Новокубанского района</t>
  </si>
  <si>
    <t>Капитальный ремонт и ремонт автомобильных дорог общего пользования местного значения</t>
  </si>
  <si>
    <t>992 0705 0000000000 000</t>
  </si>
  <si>
    <t>Профессиональная подготовка, переподготовка и повышение квалификации</t>
  </si>
  <si>
    <t>992 0705 5000000000 000</t>
  </si>
  <si>
    <t>992 0705 5050000000 000</t>
  </si>
  <si>
    <t>992 0705 5050000190 000</t>
  </si>
  <si>
    <t>992 0705 5050000190 240</t>
  </si>
  <si>
    <t>992 0705 0700000000 000</t>
  </si>
  <si>
    <t>992 0705 0720000000 000</t>
  </si>
  <si>
    <t>992 0705 0720000590 000</t>
  </si>
  <si>
    <t>992 0705 0720000590 240</t>
  </si>
  <si>
    <t>992 0705 0710000000 000</t>
  </si>
  <si>
    <t>992 0705 0710100000 000</t>
  </si>
  <si>
    <t>992 0705 0710100590 000</t>
  </si>
  <si>
    <t>992 0705 0710100590 240</t>
  </si>
  <si>
    <t>«Приложение № 1</t>
  </si>
  <si>
    <t xml:space="preserve">Муниципальная программа Новокубанского городского поселения Новокубанского района «Управление муниципальным имуществом и земельными ресурсами» </t>
  </si>
  <si>
    <t>992 0113 1700000000 000</t>
  </si>
  <si>
    <t>992 0113 1710000000 000</t>
  </si>
  <si>
    <t>Основные мероприятия муниципальной программы муниципального образования «Управление муниципальным имуществом и земельными ресурсами»</t>
  </si>
  <si>
    <t>992 0113 1710100000 000</t>
  </si>
  <si>
    <t>Управление и распоряжение муниципальным имуществом и земельными ресурсами</t>
  </si>
  <si>
    <t>992 0113 1710110010 000</t>
  </si>
  <si>
    <t>Содержание и обслуживание казны муниципального образования</t>
  </si>
  <si>
    <t>992 0113 1710110010 240</t>
  </si>
  <si>
    <t>992 0113 1710110020 000</t>
  </si>
  <si>
    <t>992 0113 1710110020 240</t>
  </si>
  <si>
    <t>992 0412 1710000000 000</t>
  </si>
  <si>
    <t>992 0412 1700000000 000</t>
  </si>
  <si>
    <t>992 0412 1710100000 000</t>
  </si>
  <si>
    <t>992 0412 1710110020 000</t>
  </si>
  <si>
    <t>992 0412 1710110020 240</t>
  </si>
  <si>
    <t>992 0505 1710000000 000</t>
  </si>
  <si>
    <t>992 0505 1710110550 000</t>
  </si>
  <si>
    <t>992 0505 1710110550 240</t>
  </si>
  <si>
    <t>992 0505 1710100000 000</t>
  </si>
  <si>
    <t>Мероприятия по проведению капитального ремонта общего имущества собственников помещений в многоквартирных домах</t>
  </si>
  <si>
    <t>992 0801 0710000000 000</t>
  </si>
  <si>
    <t>Основные мероприятия муниципальной программы муниципального образования «Развитие культуры»</t>
  </si>
  <si>
    <t>992 0801 0710100000 000</t>
  </si>
  <si>
    <t>992 0801 0710100590 000</t>
  </si>
  <si>
    <t>992 0801 0710100590 110</t>
  </si>
  <si>
    <t>992 0801 0710100590 240</t>
  </si>
  <si>
    <t>992 0801 0710100590 610</t>
  </si>
  <si>
    <t>992 0801 0710100590 850</t>
  </si>
  <si>
    <t>992 0801 0710210230 000</t>
  </si>
  <si>
    <t>992 0801 0710210230 610</t>
  </si>
  <si>
    <t>992 0801 0710200000 000</t>
  </si>
  <si>
    <t>Обеспечение реализации муниципальной программы и прочие мероприятия в области культуры</t>
  </si>
  <si>
    <t>Расходы на выплаты персоналу казенных учреждений</t>
  </si>
  <si>
    <t>992 0113 2310210510 240</t>
  </si>
  <si>
    <t>992 0113 2310110510 240</t>
  </si>
  <si>
    <t>992 0113 2310100000 000</t>
  </si>
  <si>
    <t>992 0113 2310110510 000</t>
  </si>
  <si>
    <t>Развитие, сопровождение и обслуживание информационно-коммуникационных технологий</t>
  </si>
  <si>
    <t>992 0113 2310200000 000</t>
  </si>
  <si>
    <t>992 0113 2310210510 000</t>
  </si>
  <si>
    <t>Оснащение рабочих мест материально-техническим обеспечением и прочие обязательства администрации</t>
  </si>
  <si>
    <t>992 0113 0200000000 000</t>
  </si>
  <si>
    <t>992 0113 0240000000 000</t>
  </si>
  <si>
    <t>992 0113 0240100000 000</t>
  </si>
  <si>
    <t>992 0113 0240110830 000</t>
  </si>
  <si>
    <t>Основные мероприятия муниципальной программы муниципального образования "Социальная поддержка граждан"</t>
  </si>
  <si>
    <t>Компенсационные выплаты</t>
  </si>
  <si>
    <t>Компенсационная выплата органам территориального общественного самоуправления</t>
  </si>
  <si>
    <t>992 0113 0240110830 360</t>
  </si>
  <si>
    <t>992 0113 5050010050 240</t>
  </si>
  <si>
    <t>992 0310 0610110130 000</t>
  </si>
  <si>
    <t>992 0310 0610110130 240</t>
  </si>
  <si>
    <t>992 0409 0420100000 000</t>
  </si>
  <si>
    <t>992 0409 0420110360 000</t>
  </si>
  <si>
    <t>992 0409 0420110360 240</t>
  </si>
  <si>
    <t>Организация комплекса мероприятий по обеспечению безопасности дорожного движения</t>
  </si>
  <si>
    <t>Мероприятия по обеспечению безопасности дорожного движения</t>
  </si>
  <si>
    <t>992 0409 0440110350 000</t>
  </si>
  <si>
    <t>992 0409 0440110350 240</t>
  </si>
  <si>
    <t>992 0409 04401S2440 000</t>
  </si>
  <si>
    <t>992 0409 04401S2440 240</t>
  </si>
  <si>
    <t>992 0409 0440100000 000</t>
  </si>
  <si>
    <t>Проведение комплекса мероприятий по строительству, реконструкции, капитальному ремонту и ремонту автомобильных дорог местного значения</t>
  </si>
  <si>
    <t>Строительство, реконструкция, капитальный ремонт и ремонт автомобильных дорог общего пользования местного значения</t>
  </si>
  <si>
    <t>992 0412 0910110170 000</t>
  </si>
  <si>
    <t>992 0412 0910110170 240</t>
  </si>
  <si>
    <t>992 0502 0510110390 240</t>
  </si>
  <si>
    <t>992 0502 0510110390 410</t>
  </si>
  <si>
    <t>992 0503 2010100000 000</t>
  </si>
  <si>
    <t>Основные мероприятия муниципальной программа муниципального образования «Формирование современной городской среды»</t>
  </si>
  <si>
    <t>Организация благоустройства общественных и дворовых территорий</t>
  </si>
  <si>
    <t>Реализация мероприятий муниципальной программы муниципального образования «Формирование современной городской среды»</t>
  </si>
  <si>
    <t>992 0503 2010105550 000</t>
  </si>
  <si>
    <t>992 0503 2010105550 240</t>
  </si>
  <si>
    <t>992 0503 2000000000 000</t>
  </si>
  <si>
    <t>Муниципальная программа Новокубанского городского поселения Новокубанского района «Формирование современной городской среды»</t>
  </si>
  <si>
    <t>Основные мероприятия муниципальной муниципального образования «Развитие жилищно-коммунального хозяйства»</t>
  </si>
  <si>
    <t>992 0502 0520000000 000</t>
  </si>
  <si>
    <t>992 0502 0520100000 000</t>
  </si>
  <si>
    <t>Газификация населенных пунктов</t>
  </si>
  <si>
    <t>Организации газоснабжения населения (строительство подводящих газопроводов, распределительных газопроводов)</t>
  </si>
  <si>
    <t>992 1001 0000000000 000</t>
  </si>
  <si>
    <t>992 1001 0200000000 000</t>
  </si>
  <si>
    <t>992 1001 0210000000 000</t>
  </si>
  <si>
    <t>992 1001 0210100000 000</t>
  </si>
  <si>
    <t>992 1001 0210110810 000</t>
  </si>
  <si>
    <t>992 1001 0210110810 320</t>
  </si>
  <si>
    <t>Развитие мер социальной поддержки отдельных категорий граждан</t>
  </si>
  <si>
    <t>Меры социальной поддержки отдельной категории пенсионеров</t>
  </si>
  <si>
    <t>Дополнительное материальное обеспечение лиц, замещавших выборные муниципальные должности и должности муниципальной службы муниципального образования</t>
  </si>
  <si>
    <t>Пенсионное обеспечение</t>
  </si>
  <si>
    <t>992 0503 201F200000 000</t>
  </si>
  <si>
    <t>992 0503 201F255550 000</t>
  </si>
  <si>
    <t>992 0503 201F255550 240</t>
  </si>
  <si>
    <t>Федеральный проект «Формирование комфортной городской среды»</t>
  </si>
  <si>
    <t>Реализация программ формирования современной городской среды</t>
  </si>
  <si>
    <t>992 0505 0500000000 000</t>
  </si>
  <si>
    <t>992 0505 0570000000 000</t>
  </si>
  <si>
    <t>992 0502 0510200000 000</t>
  </si>
  <si>
    <t>992 0502 0510210710 000</t>
  </si>
  <si>
    <t>992 0502 0510210710 810</t>
  </si>
  <si>
    <t>Проведение комплексных мероприятий в области водоснабжения и водоотведения населенных пунктов</t>
  </si>
  <si>
    <t>Прочие мероприятия в области водоснабжения и водоотведения населенных пунктов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</si>
  <si>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</si>
  <si>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992 0502 05201S2640 000</t>
  </si>
  <si>
    <t>992 0502 05201S2640 410</t>
  </si>
  <si>
    <t>Обеспечение в целях жилищного строительства земельных участков инженерной инфраструктурой, в том числе предоставленных (предоставляемых) семьям, имеющим трех и более детей, а также под стандартное жилье и жилье из быстровозводимых конструкций  (по земельным участкам, находящимся в муниципальной собственности)</t>
  </si>
  <si>
    <t>992 0412 0910100170 000</t>
  </si>
  <si>
    <t>992 0412 0910100590 540</t>
  </si>
  <si>
    <t>992 0502 0520110480 000</t>
  </si>
  <si>
    <t>992 0502 0520110480 410</t>
  </si>
  <si>
    <t>Мероприятия по газификации населенных пунктов</t>
  </si>
  <si>
    <t>992 0503 201F2S5550 000</t>
  </si>
  <si>
    <t>992 0503 201F2S5550 240</t>
  </si>
  <si>
    <t>Реализация программ формирования современной городской среды (в рамках регионального проекта)</t>
  </si>
  <si>
    <t>992 1003 0000000000 000</t>
  </si>
  <si>
    <t>Социальное обеспечение населения</t>
  </si>
  <si>
    <t xml:space="preserve">Начальник финансово-экономического отдела                                                                                           </t>
  </si>
  <si>
    <t>О.А. Орешкина</t>
  </si>
  <si>
    <t>992 0502 0570260200 000</t>
  </si>
  <si>
    <t>992 0502 0570260200 240</t>
  </si>
  <si>
    <t>Приобретение специальной техники (на базе шасси трактора)</t>
  </si>
  <si>
    <t>992 0801 0710111630 000</t>
  </si>
  <si>
    <t>992 0801 0710111630 110</t>
  </si>
  <si>
    <t>992 0801 0710111630 610</t>
  </si>
  <si>
    <t>Дополнительные расходы местного бюджета, связанные с реализацией полномочий по созданию условий для организации досуга и обеспечения услугами организаций культуры в части повышения уровня средней заработной платы работников муниципальных учреждений культуры</t>
  </si>
  <si>
    <t>Сводная бюджетная роспись бюджета Новокубанского городского поселения Новокубанского района на 2024 год</t>
  </si>
  <si>
    <t>992 0107 5100000000 000</t>
  </si>
  <si>
    <t>992 0107 5110000000 000</t>
  </si>
  <si>
    <t>Проведение выборов в представительные органы муниципального образования</t>
  </si>
  <si>
    <t>992 0107 5110000180 000</t>
  </si>
  <si>
    <t>992 0107 5110000180 880</t>
  </si>
  <si>
    <t>992 0111 9900000000 000</t>
  </si>
  <si>
    <t>Непрограммные расходы органов местного самоуправления муниципального образования</t>
  </si>
  <si>
    <t>Непрограммные расходы</t>
  </si>
  <si>
    <t>992 0111 9910000000 000</t>
  </si>
  <si>
    <t>992 0111 9910010530 000</t>
  </si>
  <si>
    <t>992 0111 9910010530 870</t>
  </si>
  <si>
    <t>992 0113 5050010050 830</t>
  </si>
  <si>
    <t>Подготовка изменений в правила землепользования и застройки муниципальных образований Краснодарского края</t>
  </si>
  <si>
    <t>992 0412 04501S2570 000</t>
  </si>
  <si>
    <t>992 0412 04501S2570 240</t>
  </si>
  <si>
    <t>992 0801 07102L4670 000</t>
  </si>
  <si>
    <t>992 0801 07102L4670 610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</si>
  <si>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</si>
  <si>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Осуществление полномочий по внешнему муниципальному финансовому контролю поселений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</si>
  <si>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</si>
  <si>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»</t>
  </si>
  <si>
    <r>
      <t xml:space="preserve">от   </t>
    </r>
    <r>
      <rPr>
        <u/>
        <sz val="12"/>
        <color theme="1"/>
        <rFont val="Times New Roman"/>
        <family val="1"/>
        <charset val="204"/>
      </rPr>
      <t>28.11.2023 г.</t>
    </r>
    <r>
      <rPr>
        <sz val="12"/>
        <color theme="1"/>
        <rFont val="Times New Roman"/>
        <family val="1"/>
        <charset val="204"/>
      </rPr>
      <t xml:space="preserve">  №   </t>
    </r>
    <r>
      <rPr>
        <u/>
        <sz val="12"/>
        <color theme="1"/>
        <rFont val="Times New Roman"/>
        <family val="1"/>
        <charset val="204"/>
      </rPr>
      <t>1421</t>
    </r>
  </si>
  <si>
    <t>992 0502 05101S0330 000</t>
  </si>
  <si>
    <t>992 0502 05101S0330 240</t>
  </si>
  <si>
    <t>Организация водоснабжения населения</t>
  </si>
  <si>
    <t>Глава Новокубанского городского поселения Новокубанского района</t>
  </si>
  <si>
    <t xml:space="preserve">        ____________________________                П.В. Манаков</t>
  </si>
  <si>
    <t>992 1003 9900000000 000</t>
  </si>
  <si>
    <t>992 1003 9910000000 000</t>
  </si>
  <si>
    <t>992 1003 9910040070 000</t>
  </si>
  <si>
    <t>Единовременная материальная помощь</t>
  </si>
  <si>
    <t xml:space="preserve">    26.04.2024 г.</t>
  </si>
  <si>
    <t>992 0203 5050011180 000</t>
  </si>
  <si>
    <t>992 0203 5050011180 120</t>
  </si>
  <si>
    <t>992 1003 9910040070 310</t>
  </si>
  <si>
    <t>Публичные нормативные социальные выплаты гражданам</t>
  </si>
  <si>
    <r>
      <t xml:space="preserve">от  </t>
    </r>
    <r>
      <rPr>
        <u/>
        <sz val="12"/>
        <color theme="1"/>
        <rFont val="Times New Roman"/>
        <family val="1"/>
        <charset val="204"/>
      </rPr>
      <t xml:space="preserve">26.04.2024 г. </t>
    </r>
    <r>
      <rPr>
        <sz val="12"/>
        <color theme="1"/>
        <rFont val="Times New Roman"/>
        <family val="1"/>
        <charset val="204"/>
      </rPr>
      <t xml:space="preserve">№ </t>
    </r>
    <r>
      <rPr>
        <u/>
        <sz val="12"/>
        <color theme="1"/>
        <rFont val="Times New Roman"/>
        <family val="1"/>
        <charset val="204"/>
      </rPr>
      <t>745</t>
    </r>
  </si>
</sst>
</file>

<file path=xl/styles.xml><?xml version="1.0" encoding="utf-8"?>
<styleSheet xmlns="http://schemas.openxmlformats.org/spreadsheetml/2006/main">
  <numFmts count="1">
    <numFmt numFmtId="164" formatCode="#,##0.00;[Red]\-#,##0.00;0.00"/>
  </numFmts>
  <fonts count="1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u/>
      <sz val="10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4" fillId="0" borderId="0" xfId="0" applyFont="1" applyAlignment="1">
      <alignment horizontal="left" indent="15"/>
    </xf>
    <xf numFmtId="0" fontId="4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4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Fill="1" applyProtection="1">
      <protection hidden="1"/>
    </xf>
    <xf numFmtId="0" fontId="1" fillId="0" borderId="0" xfId="1" applyFont="1" applyFill="1"/>
    <xf numFmtId="0" fontId="13" fillId="0" borderId="0" xfId="1" applyFont="1" applyFill="1" applyBorder="1" applyAlignment="1" applyProtection="1">
      <protection hidden="1"/>
    </xf>
    <xf numFmtId="0" fontId="4" fillId="0" borderId="0" xfId="0" applyFont="1" applyAlignment="1"/>
    <xf numFmtId="0" fontId="14" fillId="0" borderId="0" xfId="1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1" xfId="1" applyNumberFormat="1" applyFont="1" applyFill="1" applyBorder="1" applyAlignment="1" applyProtection="1">
      <alignment horizontal="center"/>
      <protection hidden="1"/>
    </xf>
    <xf numFmtId="164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305</xdr:row>
      <xdr:rowOff>180975</xdr:rowOff>
    </xdr:from>
    <xdr:to>
      <xdr:col>1</xdr:col>
      <xdr:colOff>1133475</xdr:colOff>
      <xdr:row>305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12"/>
  <sheetViews>
    <sheetView showGridLines="0" tabSelected="1" workbookViewId="0">
      <selection activeCell="B4" sqref="B4"/>
    </sheetView>
  </sheetViews>
  <sheetFormatPr defaultColWidth="9.140625" defaultRowHeight="12.75"/>
  <cols>
    <col min="1" max="1" width="67.85546875" style="12" customWidth="1"/>
    <col min="2" max="2" width="41" style="12" customWidth="1"/>
    <col min="3" max="3" width="39.5703125" style="19" customWidth="1"/>
    <col min="4" max="4" width="1.1406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5.75">
      <c r="B1" s="5" t="s">
        <v>49</v>
      </c>
      <c r="C1" s="33"/>
    </row>
    <row r="2" spans="1:5" ht="15.75">
      <c r="B2" s="5" t="s">
        <v>50</v>
      </c>
      <c r="C2" s="13"/>
    </row>
    <row r="3" spans="1:5" ht="15.75">
      <c r="B3" s="5" t="s">
        <v>51</v>
      </c>
      <c r="C3" s="13"/>
    </row>
    <row r="4" spans="1:5" ht="15.75">
      <c r="B4" s="5" t="s">
        <v>478</v>
      </c>
      <c r="C4" s="13"/>
    </row>
    <row r="5" spans="1:5" ht="33" customHeight="1">
      <c r="B5" s="5" t="s">
        <v>313</v>
      </c>
      <c r="C5" s="33"/>
    </row>
    <row r="6" spans="1:5" ht="15.75">
      <c r="B6" s="5" t="s">
        <v>50</v>
      </c>
      <c r="C6" s="13"/>
    </row>
    <row r="7" spans="1:5" ht="15.75">
      <c r="B7" s="5" t="s">
        <v>51</v>
      </c>
      <c r="C7" s="13"/>
    </row>
    <row r="8" spans="1:5" ht="15.75">
      <c r="B8" s="5" t="s">
        <v>463</v>
      </c>
    </row>
    <row r="9" spans="1:5" ht="27.75" customHeight="1">
      <c r="B9" s="41" t="s">
        <v>160</v>
      </c>
      <c r="C9" s="41"/>
    </row>
    <row r="10" spans="1:5" ht="15.75">
      <c r="B10" s="42" t="s">
        <v>467</v>
      </c>
      <c r="C10" s="42"/>
    </row>
    <row r="11" spans="1:5" ht="15.75">
      <c r="B11" s="36" t="s">
        <v>297</v>
      </c>
      <c r="C11" s="35"/>
    </row>
    <row r="12" spans="1:5" ht="17.25" customHeight="1">
      <c r="B12" s="43" t="s">
        <v>468</v>
      </c>
      <c r="C12" s="43"/>
    </row>
    <row r="13" spans="1:5" ht="19.5" customHeight="1">
      <c r="A13" s="14"/>
      <c r="B13" s="28" t="s">
        <v>161</v>
      </c>
      <c r="C13" s="15"/>
      <c r="D13" s="2"/>
      <c r="E13" s="2"/>
    </row>
    <row r="14" spans="1:5" ht="14.25" customHeight="1">
      <c r="A14" s="14"/>
      <c r="B14" s="28"/>
      <c r="C14" s="34" t="s">
        <v>473</v>
      </c>
      <c r="D14" s="2"/>
      <c r="E14" s="2"/>
    </row>
    <row r="15" spans="1:5" ht="13.5" customHeight="1">
      <c r="A15" s="14"/>
      <c r="B15" s="28"/>
      <c r="C15" s="29" t="s">
        <v>162</v>
      </c>
      <c r="D15" s="2"/>
      <c r="E15" s="2"/>
    </row>
    <row r="16" spans="1:5" ht="15.75" customHeight="1">
      <c r="A16" s="44" t="s">
        <v>441</v>
      </c>
      <c r="B16" s="44"/>
      <c r="C16" s="44"/>
      <c r="D16" s="2"/>
      <c r="E16" s="2"/>
    </row>
    <row r="17" spans="1:5" ht="15.75" customHeight="1">
      <c r="A17" s="16"/>
      <c r="B17" s="14"/>
      <c r="C17" s="17" t="s">
        <v>43</v>
      </c>
      <c r="D17" s="2"/>
      <c r="E17" s="2"/>
    </row>
    <row r="18" spans="1:5" ht="17.25" customHeight="1">
      <c r="A18" s="45" t="s">
        <v>42</v>
      </c>
      <c r="B18" s="45" t="s">
        <v>140</v>
      </c>
      <c r="C18" s="37" t="s">
        <v>41</v>
      </c>
      <c r="D18" s="2"/>
      <c r="E18" s="2"/>
    </row>
    <row r="19" spans="1:5" ht="17.25" customHeight="1">
      <c r="A19" s="45"/>
      <c r="B19" s="45"/>
      <c r="C19" s="37" t="s">
        <v>141</v>
      </c>
      <c r="D19" s="4"/>
      <c r="E19" s="2"/>
    </row>
    <row r="20" spans="1:5" s="9" customFormat="1" ht="15" customHeight="1">
      <c r="A20" s="24" t="s">
        <v>44</v>
      </c>
      <c r="B20" s="25" t="s">
        <v>45</v>
      </c>
      <c r="C20" s="26"/>
      <c r="D20" s="7"/>
      <c r="E20" s="8"/>
    </row>
    <row r="21" spans="1:5" s="9" customFormat="1" ht="15.75" customHeight="1">
      <c r="A21" s="24" t="s">
        <v>40</v>
      </c>
      <c r="B21" s="20" t="s">
        <v>52</v>
      </c>
      <c r="C21" s="21">
        <f t="shared" ref="C21:C26" si="0">C22</f>
        <v>319900</v>
      </c>
      <c r="D21" s="7"/>
      <c r="E21" s="8"/>
    </row>
    <row r="22" spans="1:5" s="9" customFormat="1" ht="29.25" customHeight="1">
      <c r="A22" s="24" t="s">
        <v>418</v>
      </c>
      <c r="B22" s="20" t="s">
        <v>53</v>
      </c>
      <c r="C22" s="21">
        <f t="shared" si="0"/>
        <v>319900</v>
      </c>
      <c r="D22" s="7"/>
      <c r="E22" s="8"/>
    </row>
    <row r="23" spans="1:5" s="9" customFormat="1" ht="26.25" customHeight="1">
      <c r="A23" s="27" t="s">
        <v>56</v>
      </c>
      <c r="B23" s="22" t="s">
        <v>215</v>
      </c>
      <c r="C23" s="23">
        <f t="shared" si="0"/>
        <v>319900</v>
      </c>
      <c r="D23" s="7"/>
      <c r="E23" s="8"/>
    </row>
    <row r="24" spans="1:5" s="9" customFormat="1" ht="15" customHeight="1">
      <c r="A24" s="27" t="s">
        <v>198</v>
      </c>
      <c r="B24" s="22" t="s">
        <v>54</v>
      </c>
      <c r="C24" s="23">
        <f t="shared" si="0"/>
        <v>319900</v>
      </c>
      <c r="D24" s="7"/>
      <c r="E24" s="8"/>
    </row>
    <row r="25" spans="1:5" s="9" customFormat="1" ht="15.75" customHeight="1">
      <c r="A25" s="27" t="s">
        <v>199</v>
      </c>
      <c r="B25" s="22" t="s">
        <v>55</v>
      </c>
      <c r="C25" s="23">
        <f t="shared" si="0"/>
        <v>319900</v>
      </c>
      <c r="D25" s="7"/>
      <c r="E25" s="8"/>
    </row>
    <row r="26" spans="1:5" s="9" customFormat="1" ht="15" customHeight="1">
      <c r="A26" s="27" t="s">
        <v>460</v>
      </c>
      <c r="B26" s="22" t="s">
        <v>182</v>
      </c>
      <c r="C26" s="23">
        <f t="shared" si="0"/>
        <v>319900</v>
      </c>
      <c r="D26" s="7"/>
      <c r="E26" s="8"/>
    </row>
    <row r="27" spans="1:5" s="9" customFormat="1" ht="15" customHeight="1">
      <c r="A27" s="27" t="s">
        <v>16</v>
      </c>
      <c r="B27" s="22" t="s">
        <v>181</v>
      </c>
      <c r="C27" s="23">
        <v>319900</v>
      </c>
      <c r="D27" s="7"/>
      <c r="E27" s="8"/>
    </row>
    <row r="28" spans="1:5" s="9" customFormat="1" ht="15" customHeight="1">
      <c r="A28" s="24" t="s">
        <v>40</v>
      </c>
      <c r="B28" s="20" t="s">
        <v>58</v>
      </c>
      <c r="C28" s="21">
        <f>C29+C34+C56+C51+C45</f>
        <v>34444788.159999996</v>
      </c>
      <c r="D28" s="7"/>
      <c r="E28" s="8"/>
    </row>
    <row r="29" spans="1:5" s="9" customFormat="1" ht="26.25" customHeight="1">
      <c r="A29" s="24" t="s">
        <v>57</v>
      </c>
      <c r="B29" s="20" t="s">
        <v>59</v>
      </c>
      <c r="C29" s="21">
        <f>C30</f>
        <v>1654900</v>
      </c>
      <c r="D29" s="7"/>
      <c r="E29" s="8"/>
    </row>
    <row r="30" spans="1:5" s="9" customFormat="1" ht="27" customHeight="1">
      <c r="A30" s="27" t="s">
        <v>56</v>
      </c>
      <c r="B30" s="22" t="s">
        <v>216</v>
      </c>
      <c r="C30" s="23">
        <f>C31</f>
        <v>1654900</v>
      </c>
      <c r="D30" s="7"/>
      <c r="E30" s="8"/>
    </row>
    <row r="31" spans="1:5" s="9" customFormat="1" ht="15" customHeight="1">
      <c r="A31" s="27" t="s">
        <v>39</v>
      </c>
      <c r="B31" s="22" t="s">
        <v>61</v>
      </c>
      <c r="C31" s="23">
        <f>C32</f>
        <v>1654900</v>
      </c>
      <c r="D31" s="7"/>
      <c r="E31" s="8"/>
    </row>
    <row r="32" spans="1:5" s="9" customFormat="1" ht="15" customHeight="1">
      <c r="A32" s="27" t="s">
        <v>37</v>
      </c>
      <c r="B32" s="22" t="s">
        <v>60</v>
      </c>
      <c r="C32" s="23">
        <f>C33</f>
        <v>1654900</v>
      </c>
      <c r="D32" s="7"/>
      <c r="E32" s="8"/>
    </row>
    <row r="33" spans="1:5" s="9" customFormat="1" ht="38.25">
      <c r="A33" s="27" t="s">
        <v>63</v>
      </c>
      <c r="B33" s="22" t="s">
        <v>62</v>
      </c>
      <c r="C33" s="40">
        <v>1654900</v>
      </c>
      <c r="D33" s="7"/>
      <c r="E33" s="8"/>
    </row>
    <row r="34" spans="1:5" s="9" customFormat="1" ht="39" customHeight="1">
      <c r="A34" s="24" t="s">
        <v>38</v>
      </c>
      <c r="B34" s="20" t="s">
        <v>64</v>
      </c>
      <c r="C34" s="39">
        <f>C35</f>
        <v>21093800</v>
      </c>
      <c r="D34" s="7"/>
      <c r="E34" s="8"/>
    </row>
    <row r="35" spans="1:5" s="9" customFormat="1" ht="28.5" customHeight="1">
      <c r="A35" s="27" t="s">
        <v>56</v>
      </c>
      <c r="B35" s="22" t="s">
        <v>214</v>
      </c>
      <c r="C35" s="23">
        <f>C36</f>
        <v>21093800</v>
      </c>
      <c r="D35" s="7"/>
      <c r="E35" s="8"/>
    </row>
    <row r="36" spans="1:5" s="9" customFormat="1" ht="15" customHeight="1">
      <c r="A36" s="27" t="s">
        <v>65</v>
      </c>
      <c r="B36" s="22" t="s">
        <v>66</v>
      </c>
      <c r="C36" s="23">
        <f>C37+C41+C43</f>
        <v>21093800</v>
      </c>
      <c r="D36" s="7"/>
      <c r="E36" s="8"/>
    </row>
    <row r="37" spans="1:5" s="9" customFormat="1" ht="15" customHeight="1">
      <c r="A37" s="27" t="s">
        <v>37</v>
      </c>
      <c r="B37" s="22" t="s">
        <v>67</v>
      </c>
      <c r="C37" s="23">
        <f>C38+C39+C40</f>
        <v>20773400</v>
      </c>
      <c r="D37" s="7"/>
      <c r="E37" s="8"/>
    </row>
    <row r="38" spans="1:5" s="9" customFormat="1" ht="15" customHeight="1">
      <c r="A38" s="27" t="s">
        <v>36</v>
      </c>
      <c r="B38" s="22" t="s">
        <v>68</v>
      </c>
      <c r="C38" s="23">
        <v>20438400</v>
      </c>
      <c r="D38" s="7"/>
      <c r="E38" s="8"/>
    </row>
    <row r="39" spans="1:5" s="9" customFormat="1" ht="27.75" customHeight="1">
      <c r="A39" s="27" t="s">
        <v>6</v>
      </c>
      <c r="B39" s="22" t="s">
        <v>69</v>
      </c>
      <c r="C39" s="23">
        <v>200000</v>
      </c>
      <c r="D39" s="7"/>
      <c r="E39" s="8"/>
    </row>
    <row r="40" spans="1:5" s="9" customFormat="1" ht="15" customHeight="1">
      <c r="A40" s="27" t="s">
        <v>33</v>
      </c>
      <c r="B40" s="22" t="s">
        <v>70</v>
      </c>
      <c r="C40" s="23">
        <v>135000</v>
      </c>
      <c r="D40" s="7"/>
      <c r="E40" s="8"/>
    </row>
    <row r="41" spans="1:5" s="9" customFormat="1" ht="15" customHeight="1">
      <c r="A41" s="27" t="s">
        <v>185</v>
      </c>
      <c r="B41" s="22" t="s">
        <v>183</v>
      </c>
      <c r="C41" s="23">
        <f>C42</f>
        <v>308000</v>
      </c>
      <c r="D41" s="7"/>
      <c r="E41" s="8"/>
    </row>
    <row r="42" spans="1:5" s="9" customFormat="1" ht="15" customHeight="1">
      <c r="A42" s="27" t="s">
        <v>16</v>
      </c>
      <c r="B42" s="22" t="s">
        <v>184</v>
      </c>
      <c r="C42" s="23">
        <v>308000</v>
      </c>
      <c r="D42" s="7"/>
      <c r="E42" s="8"/>
    </row>
    <row r="43" spans="1:5" s="9" customFormat="1" ht="27.75" customHeight="1">
      <c r="A43" s="27" t="s">
        <v>461</v>
      </c>
      <c r="B43" s="22" t="s">
        <v>71</v>
      </c>
      <c r="C43" s="23">
        <v>12400</v>
      </c>
      <c r="D43" s="7"/>
      <c r="E43" s="8"/>
    </row>
    <row r="44" spans="1:5" s="9" customFormat="1" ht="24.75" customHeight="1">
      <c r="A44" s="27" t="s">
        <v>6</v>
      </c>
      <c r="B44" s="22" t="s">
        <v>72</v>
      </c>
      <c r="C44" s="23">
        <v>12400</v>
      </c>
      <c r="D44" s="7"/>
      <c r="E44" s="8"/>
    </row>
    <row r="45" spans="1:5" s="9" customFormat="1" ht="22.5" customHeight="1">
      <c r="A45" s="24" t="s">
        <v>158</v>
      </c>
      <c r="B45" s="20" t="s">
        <v>157</v>
      </c>
      <c r="C45" s="21">
        <f>C46</f>
        <v>3343900</v>
      </c>
      <c r="D45" s="7"/>
      <c r="E45" s="8"/>
    </row>
    <row r="46" spans="1:5" s="9" customFormat="1" ht="27" customHeight="1">
      <c r="A46" s="27" t="s">
        <v>56</v>
      </c>
      <c r="B46" s="22" t="s">
        <v>217</v>
      </c>
      <c r="C46" s="21">
        <f>C47</f>
        <v>3343900</v>
      </c>
      <c r="D46" s="7"/>
      <c r="E46" s="8"/>
    </row>
    <row r="47" spans="1:5" s="9" customFormat="1" ht="20.25" customHeight="1">
      <c r="A47" s="27" t="s">
        <v>159</v>
      </c>
      <c r="B47" s="22" t="s">
        <v>442</v>
      </c>
      <c r="C47" s="23">
        <f>C48</f>
        <v>3343900</v>
      </c>
      <c r="D47" s="7"/>
      <c r="E47" s="8"/>
    </row>
    <row r="48" spans="1:5" s="9" customFormat="1" ht="16.5" customHeight="1">
      <c r="A48" s="27" t="s">
        <v>158</v>
      </c>
      <c r="B48" s="22" t="s">
        <v>443</v>
      </c>
      <c r="C48" s="23">
        <f>C49</f>
        <v>3343900</v>
      </c>
      <c r="D48" s="7"/>
      <c r="E48" s="8"/>
    </row>
    <row r="49" spans="1:5" s="9" customFormat="1" ht="18.75" customHeight="1">
      <c r="A49" s="27" t="s">
        <v>444</v>
      </c>
      <c r="B49" s="22" t="s">
        <v>445</v>
      </c>
      <c r="C49" s="23">
        <f>C50</f>
        <v>3343900</v>
      </c>
      <c r="D49" s="7"/>
      <c r="E49" s="8"/>
    </row>
    <row r="50" spans="1:5" s="9" customFormat="1" ht="17.25" customHeight="1">
      <c r="A50" s="27" t="s">
        <v>163</v>
      </c>
      <c r="B50" s="22" t="s">
        <v>446</v>
      </c>
      <c r="C50" s="23">
        <v>3343900</v>
      </c>
      <c r="D50" s="7"/>
      <c r="E50" s="8"/>
    </row>
    <row r="51" spans="1:5" s="9" customFormat="1" ht="21" customHeight="1">
      <c r="A51" s="24" t="s">
        <v>74</v>
      </c>
      <c r="B51" s="20" t="s">
        <v>73</v>
      </c>
      <c r="C51" s="21">
        <f>C52</f>
        <v>200000</v>
      </c>
      <c r="D51" s="7"/>
      <c r="E51" s="8"/>
    </row>
    <row r="52" spans="1:5" s="9" customFormat="1" ht="28.5" customHeight="1">
      <c r="A52" s="27" t="s">
        <v>448</v>
      </c>
      <c r="B52" s="22" t="s">
        <v>447</v>
      </c>
      <c r="C52" s="23">
        <f>C53</f>
        <v>200000</v>
      </c>
      <c r="D52" s="7"/>
      <c r="E52" s="8"/>
    </row>
    <row r="53" spans="1:5" s="31" customFormat="1" ht="15" customHeight="1">
      <c r="A53" s="27" t="s">
        <v>449</v>
      </c>
      <c r="B53" s="22" t="s">
        <v>450</v>
      </c>
      <c r="C53" s="23">
        <f>C54</f>
        <v>200000</v>
      </c>
      <c r="D53" s="7"/>
      <c r="E53" s="30"/>
    </row>
    <row r="54" spans="1:5" s="9" customFormat="1" ht="15" customHeight="1">
      <c r="A54" s="27" t="s">
        <v>75</v>
      </c>
      <c r="B54" s="22" t="s">
        <v>451</v>
      </c>
      <c r="C54" s="23">
        <f>C55</f>
        <v>200000</v>
      </c>
      <c r="D54" s="7"/>
      <c r="E54" s="8"/>
    </row>
    <row r="55" spans="1:5" s="9" customFormat="1" ht="16.5" customHeight="1">
      <c r="A55" s="27" t="s">
        <v>76</v>
      </c>
      <c r="B55" s="22" t="s">
        <v>452</v>
      </c>
      <c r="C55" s="23">
        <v>200000</v>
      </c>
      <c r="D55" s="7"/>
      <c r="E55" s="8"/>
    </row>
    <row r="56" spans="1:5" s="9" customFormat="1" ht="14.25">
      <c r="A56" s="24" t="s">
        <v>35</v>
      </c>
      <c r="B56" s="20" t="s">
        <v>77</v>
      </c>
      <c r="C56" s="21">
        <f>C57+C70+C62+C77+C85</f>
        <v>8152188.1600000001</v>
      </c>
      <c r="D56" s="7"/>
      <c r="E56" s="8"/>
    </row>
    <row r="57" spans="1:5" s="9" customFormat="1" ht="29.25" customHeight="1">
      <c r="A57" s="27" t="s">
        <v>235</v>
      </c>
      <c r="B57" s="22" t="s">
        <v>356</v>
      </c>
      <c r="C57" s="23">
        <f>C58</f>
        <v>1011000</v>
      </c>
      <c r="D57" s="7"/>
      <c r="E57" s="8"/>
    </row>
    <row r="58" spans="1:5" s="9" customFormat="1" ht="28.5" customHeight="1">
      <c r="A58" s="27" t="s">
        <v>360</v>
      </c>
      <c r="B58" s="22" t="s">
        <v>357</v>
      </c>
      <c r="C58" s="23">
        <f>C59</f>
        <v>1011000</v>
      </c>
      <c r="D58" s="7"/>
      <c r="E58" s="8"/>
    </row>
    <row r="59" spans="1:5" s="9" customFormat="1" ht="15" customHeight="1">
      <c r="A59" s="27" t="s">
        <v>361</v>
      </c>
      <c r="B59" s="22" t="s">
        <v>358</v>
      </c>
      <c r="C59" s="23">
        <f>C60</f>
        <v>1011000</v>
      </c>
      <c r="D59" s="7"/>
      <c r="E59" s="8"/>
    </row>
    <row r="60" spans="1:5" s="9" customFormat="1" ht="13.5" customHeight="1">
      <c r="A60" s="27" t="s">
        <v>362</v>
      </c>
      <c r="B60" s="22" t="s">
        <v>359</v>
      </c>
      <c r="C60" s="23">
        <f>C61</f>
        <v>1011000</v>
      </c>
      <c r="D60" s="7"/>
      <c r="E60" s="8"/>
    </row>
    <row r="61" spans="1:5" s="9" customFormat="1" ht="15" customHeight="1">
      <c r="A61" s="27" t="s">
        <v>164</v>
      </c>
      <c r="B61" s="22" t="s">
        <v>363</v>
      </c>
      <c r="C61" s="23">
        <v>1011000</v>
      </c>
      <c r="D61" s="7"/>
      <c r="E61" s="8"/>
    </row>
    <row r="62" spans="1:5" s="9" customFormat="1" ht="29.25" customHeight="1">
      <c r="A62" s="27" t="s">
        <v>208</v>
      </c>
      <c r="B62" s="22" t="s">
        <v>187</v>
      </c>
      <c r="C62" s="23">
        <f>C63</f>
        <v>1250000</v>
      </c>
      <c r="D62" s="7"/>
      <c r="E62" s="8"/>
    </row>
    <row r="63" spans="1:5" s="9" customFormat="1" ht="28.5" customHeight="1">
      <c r="A63" s="27" t="s">
        <v>209</v>
      </c>
      <c r="B63" s="22" t="s">
        <v>188</v>
      </c>
      <c r="C63" s="23">
        <f>C64+C67</f>
        <v>1250000</v>
      </c>
      <c r="D63" s="7"/>
      <c r="E63" s="8"/>
    </row>
    <row r="64" spans="1:5" s="9" customFormat="1" ht="28.5" hidden="1" customHeight="1">
      <c r="A64" s="27" t="s">
        <v>210</v>
      </c>
      <c r="B64" s="22" t="s">
        <v>202</v>
      </c>
      <c r="C64" s="23">
        <f>C65</f>
        <v>0</v>
      </c>
      <c r="D64" s="7"/>
      <c r="E64" s="8"/>
    </row>
    <row r="65" spans="1:5" s="9" customFormat="1" ht="18" hidden="1" customHeight="1">
      <c r="A65" s="27" t="s">
        <v>7</v>
      </c>
      <c r="B65" s="22" t="s">
        <v>203</v>
      </c>
      <c r="C65" s="23">
        <f>C66</f>
        <v>0</v>
      </c>
      <c r="D65" s="7"/>
      <c r="E65" s="8"/>
    </row>
    <row r="66" spans="1:5" s="9" customFormat="1" ht="15" hidden="1" customHeight="1">
      <c r="A66" s="27" t="s">
        <v>6</v>
      </c>
      <c r="B66" s="22" t="s">
        <v>204</v>
      </c>
      <c r="C66" s="23">
        <v>0</v>
      </c>
      <c r="D66" s="7"/>
      <c r="E66" s="8"/>
    </row>
    <row r="67" spans="1:5" s="9" customFormat="1" ht="29.25" customHeight="1">
      <c r="A67" s="27" t="s">
        <v>211</v>
      </c>
      <c r="B67" s="22" t="s">
        <v>205</v>
      </c>
      <c r="C67" s="23">
        <f>C68</f>
        <v>1250000</v>
      </c>
      <c r="D67" s="7"/>
      <c r="E67" s="8"/>
    </row>
    <row r="68" spans="1:5" s="9" customFormat="1" ht="16.5" customHeight="1">
      <c r="A68" s="27" t="s">
        <v>7</v>
      </c>
      <c r="B68" s="22" t="s">
        <v>206</v>
      </c>
      <c r="C68" s="23">
        <f>C69</f>
        <v>1250000</v>
      </c>
      <c r="D68" s="7"/>
      <c r="E68" s="8"/>
    </row>
    <row r="69" spans="1:5" s="9" customFormat="1" ht="27" customHeight="1">
      <c r="A69" s="27" t="s">
        <v>6</v>
      </c>
      <c r="B69" s="22" t="s">
        <v>207</v>
      </c>
      <c r="C69" s="23">
        <v>1250000</v>
      </c>
      <c r="D69" s="7"/>
      <c r="E69" s="8"/>
    </row>
    <row r="70" spans="1:5" s="9" customFormat="1" ht="38.25">
      <c r="A70" s="27" t="s">
        <v>314</v>
      </c>
      <c r="B70" s="22" t="s">
        <v>315</v>
      </c>
      <c r="C70" s="23">
        <f>C71</f>
        <v>2265500</v>
      </c>
      <c r="D70" s="7"/>
      <c r="E70" s="8"/>
    </row>
    <row r="71" spans="1:5" s="9" customFormat="1" ht="27.75" customHeight="1">
      <c r="A71" s="27" t="s">
        <v>317</v>
      </c>
      <c r="B71" s="22" t="s">
        <v>316</v>
      </c>
      <c r="C71" s="23">
        <f>C72</f>
        <v>2265500</v>
      </c>
      <c r="D71" s="7"/>
      <c r="E71" s="8"/>
    </row>
    <row r="72" spans="1:5" s="9" customFormat="1" ht="25.5">
      <c r="A72" s="27" t="s">
        <v>319</v>
      </c>
      <c r="B72" s="22" t="s">
        <v>318</v>
      </c>
      <c r="C72" s="23">
        <f>C73+C75</f>
        <v>2265500</v>
      </c>
      <c r="D72" s="7"/>
      <c r="E72" s="8"/>
    </row>
    <row r="73" spans="1:5" s="9" customFormat="1" ht="15">
      <c r="A73" s="27" t="s">
        <v>321</v>
      </c>
      <c r="B73" s="22" t="s">
        <v>320</v>
      </c>
      <c r="C73" s="23">
        <f>C74</f>
        <v>1715500</v>
      </c>
      <c r="D73" s="7"/>
      <c r="E73" s="8"/>
    </row>
    <row r="74" spans="1:5" s="9" customFormat="1" ht="28.5" customHeight="1">
      <c r="A74" s="27" t="s">
        <v>6</v>
      </c>
      <c r="B74" s="22" t="s">
        <v>322</v>
      </c>
      <c r="C74" s="23">
        <f>1115500+600000</f>
        <v>1715500</v>
      </c>
      <c r="D74" s="7"/>
      <c r="E74" s="8"/>
    </row>
    <row r="75" spans="1:5" s="9" customFormat="1" ht="30" customHeight="1">
      <c r="A75" s="27" t="s">
        <v>201</v>
      </c>
      <c r="B75" s="22" t="s">
        <v>323</v>
      </c>
      <c r="C75" s="23">
        <f>C76</f>
        <v>550000</v>
      </c>
      <c r="D75" s="7"/>
      <c r="E75" s="8"/>
    </row>
    <row r="76" spans="1:5" s="9" customFormat="1" ht="28.5" customHeight="1">
      <c r="A76" s="27" t="s">
        <v>6</v>
      </c>
      <c r="B76" s="22" t="s">
        <v>324</v>
      </c>
      <c r="C76" s="23">
        <v>550000</v>
      </c>
      <c r="D76" s="7"/>
      <c r="E76" s="8"/>
    </row>
    <row r="77" spans="1:5" s="9" customFormat="1" ht="27.75" customHeight="1">
      <c r="A77" s="27" t="s">
        <v>212</v>
      </c>
      <c r="B77" s="22" t="s">
        <v>175</v>
      </c>
      <c r="C77" s="23">
        <f>C78</f>
        <v>1300000</v>
      </c>
      <c r="D77" s="7"/>
      <c r="E77" s="8"/>
    </row>
    <row r="78" spans="1:5" s="9" customFormat="1" ht="38.25" customHeight="1">
      <c r="A78" s="27" t="s">
        <v>213</v>
      </c>
      <c r="B78" s="22" t="s">
        <v>176</v>
      </c>
      <c r="C78" s="23">
        <f>C79+C82</f>
        <v>1300000</v>
      </c>
      <c r="D78" s="7"/>
      <c r="E78" s="8"/>
    </row>
    <row r="79" spans="1:5" s="9" customFormat="1" ht="25.5" customHeight="1">
      <c r="A79" s="27" t="s">
        <v>352</v>
      </c>
      <c r="B79" s="22" t="s">
        <v>350</v>
      </c>
      <c r="C79" s="23">
        <f>C80</f>
        <v>1100000</v>
      </c>
      <c r="D79" s="7"/>
      <c r="E79" s="8"/>
    </row>
    <row r="80" spans="1:5" s="9" customFormat="1" ht="18.75" customHeight="1">
      <c r="A80" s="27" t="s">
        <v>177</v>
      </c>
      <c r="B80" s="22" t="s">
        <v>351</v>
      </c>
      <c r="C80" s="23">
        <f>C81</f>
        <v>1100000</v>
      </c>
      <c r="D80" s="7"/>
      <c r="E80" s="8"/>
    </row>
    <row r="81" spans="1:5" s="9" customFormat="1" ht="26.25" customHeight="1">
      <c r="A81" s="27" t="s">
        <v>6</v>
      </c>
      <c r="B81" s="22" t="s">
        <v>349</v>
      </c>
      <c r="C81" s="23">
        <v>1100000</v>
      </c>
      <c r="D81" s="7"/>
      <c r="E81" s="8"/>
    </row>
    <row r="82" spans="1:5" s="9" customFormat="1" ht="25.5" customHeight="1">
      <c r="A82" s="27" t="s">
        <v>355</v>
      </c>
      <c r="B82" s="22" t="s">
        <v>353</v>
      </c>
      <c r="C82" s="23">
        <f>C83</f>
        <v>200000</v>
      </c>
      <c r="D82" s="7"/>
      <c r="E82" s="8"/>
    </row>
    <row r="83" spans="1:5" s="9" customFormat="1" ht="18.75" customHeight="1">
      <c r="A83" s="27" t="s">
        <v>177</v>
      </c>
      <c r="B83" s="22" t="s">
        <v>354</v>
      </c>
      <c r="C83" s="23">
        <f>C84</f>
        <v>200000</v>
      </c>
      <c r="D83" s="7"/>
      <c r="E83" s="8"/>
    </row>
    <row r="84" spans="1:5" s="9" customFormat="1" ht="26.25" customHeight="1">
      <c r="A84" s="27" t="s">
        <v>6</v>
      </c>
      <c r="B84" s="22" t="s">
        <v>348</v>
      </c>
      <c r="C84" s="23">
        <v>200000</v>
      </c>
      <c r="D84" s="7"/>
      <c r="E84" s="8"/>
    </row>
    <row r="85" spans="1:5" s="9" customFormat="1" ht="20.25" customHeight="1">
      <c r="A85" s="27" t="s">
        <v>65</v>
      </c>
      <c r="B85" s="22" t="s">
        <v>218</v>
      </c>
      <c r="C85" s="23">
        <f>C86</f>
        <v>2325688.16</v>
      </c>
      <c r="D85" s="7"/>
      <c r="E85" s="8"/>
    </row>
    <row r="86" spans="1:5" s="9" customFormat="1" ht="15" customHeight="1">
      <c r="A86" s="27" t="s">
        <v>34</v>
      </c>
      <c r="B86" s="22" t="s">
        <v>78</v>
      </c>
      <c r="C86" s="23">
        <f>C87+C88+C89</f>
        <v>2325688.16</v>
      </c>
      <c r="D86" s="7"/>
      <c r="E86" s="8"/>
    </row>
    <row r="87" spans="1:5" s="9" customFormat="1" ht="28.5" customHeight="1">
      <c r="A87" s="27" t="s">
        <v>6</v>
      </c>
      <c r="B87" s="22" t="s">
        <v>364</v>
      </c>
      <c r="C87" s="23">
        <v>1135000</v>
      </c>
      <c r="D87" s="7"/>
      <c r="E87" s="8"/>
    </row>
    <row r="88" spans="1:5" s="9" customFormat="1" ht="17.25" customHeight="1">
      <c r="A88" s="27" t="s">
        <v>33</v>
      </c>
      <c r="B88" s="22" t="s">
        <v>142</v>
      </c>
      <c r="C88" s="23">
        <v>627414</v>
      </c>
      <c r="D88" s="7"/>
      <c r="E88" s="8"/>
    </row>
    <row r="89" spans="1:5" s="9" customFormat="1" ht="26.25" customHeight="1">
      <c r="A89" s="27" t="s">
        <v>186</v>
      </c>
      <c r="B89" s="22" t="s">
        <v>453</v>
      </c>
      <c r="C89" s="23">
        <f>553474.16+9800</f>
        <v>563274.16</v>
      </c>
      <c r="D89" s="7"/>
      <c r="E89" s="8"/>
    </row>
    <row r="90" spans="1:5" s="9" customFormat="1" ht="19.5" customHeight="1">
      <c r="A90" s="24" t="s">
        <v>165</v>
      </c>
      <c r="B90" s="20" t="s">
        <v>166</v>
      </c>
      <c r="C90" s="21">
        <f>C91</f>
        <v>2904700</v>
      </c>
      <c r="D90" s="7"/>
      <c r="E90" s="8"/>
    </row>
    <row r="91" spans="1:5" s="9" customFormat="1" ht="17.25" customHeight="1">
      <c r="A91" s="24" t="s">
        <v>167</v>
      </c>
      <c r="B91" s="20" t="s">
        <v>168</v>
      </c>
      <c r="C91" s="21">
        <f>C92</f>
        <v>2904700</v>
      </c>
      <c r="D91" s="7"/>
      <c r="E91" s="8"/>
    </row>
    <row r="92" spans="1:5" s="9" customFormat="1" ht="28.5" customHeight="1">
      <c r="A92" s="27" t="s">
        <v>56</v>
      </c>
      <c r="B92" s="22" t="s">
        <v>219</v>
      </c>
      <c r="C92" s="21">
        <f>C93</f>
        <v>2904700</v>
      </c>
      <c r="D92" s="7"/>
      <c r="E92" s="8"/>
    </row>
    <row r="93" spans="1:5" s="9" customFormat="1" ht="18" customHeight="1">
      <c r="A93" s="27" t="s">
        <v>65</v>
      </c>
      <c r="B93" s="22" t="s">
        <v>169</v>
      </c>
      <c r="C93" s="23">
        <f>C94+C97</f>
        <v>2904700</v>
      </c>
      <c r="D93" s="7"/>
      <c r="E93" s="8"/>
    </row>
    <row r="94" spans="1:5" s="9" customFormat="1" ht="27" customHeight="1">
      <c r="A94" s="27" t="s">
        <v>170</v>
      </c>
      <c r="B94" s="22" t="s">
        <v>171</v>
      </c>
      <c r="C94" s="23">
        <f>C96+C95</f>
        <v>2482700</v>
      </c>
      <c r="D94" s="7"/>
      <c r="E94" s="8"/>
    </row>
    <row r="95" spans="1:5" s="9" customFormat="1" ht="20.25" customHeight="1">
      <c r="A95" s="27" t="s">
        <v>36</v>
      </c>
      <c r="B95" s="22" t="s">
        <v>172</v>
      </c>
      <c r="C95" s="23">
        <v>2467300</v>
      </c>
      <c r="D95" s="7"/>
      <c r="E95" s="8"/>
    </row>
    <row r="96" spans="1:5" s="9" customFormat="1" ht="26.25" customHeight="1">
      <c r="A96" s="27" t="s">
        <v>6</v>
      </c>
      <c r="B96" s="22" t="s">
        <v>173</v>
      </c>
      <c r="C96" s="23">
        <v>15400</v>
      </c>
      <c r="D96" s="7"/>
      <c r="E96" s="8"/>
    </row>
    <row r="97" spans="1:5" s="9" customFormat="1" ht="27" customHeight="1">
      <c r="A97" s="27" t="s">
        <v>170</v>
      </c>
      <c r="B97" s="22" t="s">
        <v>474</v>
      </c>
      <c r="C97" s="23">
        <f>C98</f>
        <v>422000</v>
      </c>
      <c r="D97" s="7"/>
      <c r="E97" s="8"/>
    </row>
    <row r="98" spans="1:5" s="9" customFormat="1" ht="20.25" customHeight="1">
      <c r="A98" s="27" t="s">
        <v>36</v>
      </c>
      <c r="B98" s="22" t="s">
        <v>475</v>
      </c>
      <c r="C98" s="23">
        <v>422000</v>
      </c>
      <c r="D98" s="7"/>
      <c r="E98" s="8"/>
    </row>
    <row r="99" spans="1:5" s="9" customFormat="1" ht="19.5" customHeight="1">
      <c r="A99" s="24" t="s">
        <v>32</v>
      </c>
      <c r="B99" s="20" t="s">
        <v>79</v>
      </c>
      <c r="C99" s="21">
        <f>C100+C111</f>
        <v>12446300</v>
      </c>
      <c r="D99" s="7"/>
      <c r="E99" s="8"/>
    </row>
    <row r="100" spans="1:5" s="9" customFormat="1" ht="25.5">
      <c r="A100" s="24" t="s">
        <v>194</v>
      </c>
      <c r="B100" s="20" t="s">
        <v>195</v>
      </c>
      <c r="C100" s="21">
        <f>C101</f>
        <v>10426300</v>
      </c>
      <c r="D100" s="7"/>
      <c r="E100" s="8"/>
    </row>
    <row r="101" spans="1:5" s="9" customFormat="1" ht="30.75" customHeight="1">
      <c r="A101" s="27" t="s">
        <v>223</v>
      </c>
      <c r="B101" s="22" t="s">
        <v>196</v>
      </c>
      <c r="C101" s="23">
        <f>C102</f>
        <v>10426300</v>
      </c>
      <c r="D101" s="7"/>
      <c r="E101" s="8"/>
    </row>
    <row r="102" spans="1:5" s="9" customFormat="1" ht="20.25" customHeight="1">
      <c r="A102" s="27" t="s">
        <v>224</v>
      </c>
      <c r="B102" s="22" t="s">
        <v>197</v>
      </c>
      <c r="C102" s="23">
        <f>C104+C106+C108</f>
        <v>10426300</v>
      </c>
      <c r="D102" s="7"/>
      <c r="E102" s="8"/>
    </row>
    <row r="103" spans="1:5" s="9" customFormat="1" ht="27.75" customHeight="1">
      <c r="A103" s="27" t="s">
        <v>225</v>
      </c>
      <c r="B103" s="22" t="s">
        <v>220</v>
      </c>
      <c r="C103" s="23">
        <f>C104</f>
        <v>4944300</v>
      </c>
      <c r="D103" s="7"/>
      <c r="E103" s="8"/>
    </row>
    <row r="104" spans="1:5" s="9" customFormat="1" ht="29.25" customHeight="1">
      <c r="A104" s="27" t="s">
        <v>226</v>
      </c>
      <c r="B104" s="22" t="s">
        <v>221</v>
      </c>
      <c r="C104" s="23">
        <f>C105</f>
        <v>4944300</v>
      </c>
      <c r="D104" s="7"/>
      <c r="E104" s="8"/>
    </row>
    <row r="105" spans="1:5" s="9" customFormat="1" ht="18.75" customHeight="1">
      <c r="A105" s="27" t="s">
        <v>16</v>
      </c>
      <c r="B105" s="22" t="s">
        <v>222</v>
      </c>
      <c r="C105" s="23">
        <v>4944300</v>
      </c>
      <c r="D105" s="7"/>
      <c r="E105" s="8"/>
    </row>
    <row r="106" spans="1:5" s="9" customFormat="1" ht="27" customHeight="1">
      <c r="A106" s="27" t="s">
        <v>227</v>
      </c>
      <c r="B106" s="22" t="s">
        <v>365</v>
      </c>
      <c r="C106" s="23">
        <f>C107</f>
        <v>330000</v>
      </c>
      <c r="D106" s="7"/>
      <c r="E106" s="8"/>
    </row>
    <row r="107" spans="1:5" s="9" customFormat="1" ht="27.75" customHeight="1">
      <c r="A107" s="27" t="s">
        <v>6</v>
      </c>
      <c r="B107" s="22" t="s">
        <v>366</v>
      </c>
      <c r="C107" s="23">
        <v>330000</v>
      </c>
      <c r="D107" s="7"/>
      <c r="E107" s="8"/>
    </row>
    <row r="108" spans="1:5" s="9" customFormat="1" ht="27.75" customHeight="1">
      <c r="A108" s="27" t="s">
        <v>231</v>
      </c>
      <c r="B108" s="22" t="s">
        <v>228</v>
      </c>
      <c r="C108" s="23">
        <f>C109</f>
        <v>5152000</v>
      </c>
      <c r="D108" s="7"/>
      <c r="E108" s="8"/>
    </row>
    <row r="109" spans="1:5" s="9" customFormat="1" ht="29.25" customHeight="1">
      <c r="A109" s="27" t="s">
        <v>226</v>
      </c>
      <c r="B109" s="22" t="s">
        <v>229</v>
      </c>
      <c r="C109" s="23">
        <f>C110</f>
        <v>5152000</v>
      </c>
      <c r="D109" s="7"/>
      <c r="E109" s="8"/>
    </row>
    <row r="110" spans="1:5" s="9" customFormat="1" ht="20.25" customHeight="1">
      <c r="A110" s="27" t="s">
        <v>16</v>
      </c>
      <c r="B110" s="22" t="s">
        <v>230</v>
      </c>
      <c r="C110" s="23">
        <v>5152000</v>
      </c>
      <c r="D110" s="7"/>
      <c r="E110" s="8"/>
    </row>
    <row r="111" spans="1:5" s="9" customFormat="1" ht="28.5" customHeight="1">
      <c r="A111" s="24" t="s">
        <v>144</v>
      </c>
      <c r="B111" s="20" t="s">
        <v>145</v>
      </c>
      <c r="C111" s="21">
        <f>C112</f>
        <v>2020000</v>
      </c>
      <c r="D111" s="7"/>
      <c r="E111" s="8"/>
    </row>
    <row r="112" spans="1:5" s="9" customFormat="1" ht="25.5" customHeight="1">
      <c r="A112" s="27" t="s">
        <v>235</v>
      </c>
      <c r="B112" s="22" t="s">
        <v>146</v>
      </c>
      <c r="C112" s="23">
        <f>C113</f>
        <v>2020000</v>
      </c>
      <c r="D112" s="7"/>
      <c r="E112" s="8"/>
    </row>
    <row r="113" spans="1:5" s="9" customFormat="1" ht="18" customHeight="1">
      <c r="A113" s="27" t="s">
        <v>9</v>
      </c>
      <c r="B113" s="22" t="s">
        <v>147</v>
      </c>
      <c r="C113" s="23">
        <f>C114</f>
        <v>2020000</v>
      </c>
      <c r="D113" s="7"/>
      <c r="E113" s="8"/>
    </row>
    <row r="114" spans="1:5" s="9" customFormat="1" ht="26.25" customHeight="1">
      <c r="A114" s="27" t="s">
        <v>236</v>
      </c>
      <c r="B114" s="22" t="s">
        <v>232</v>
      </c>
      <c r="C114" s="23">
        <f>C115</f>
        <v>2020000</v>
      </c>
      <c r="D114" s="7"/>
      <c r="E114" s="8"/>
    </row>
    <row r="115" spans="1:5" s="9" customFormat="1" ht="25.5">
      <c r="A115" s="27" t="s">
        <v>80</v>
      </c>
      <c r="B115" s="22" t="s">
        <v>233</v>
      </c>
      <c r="C115" s="23">
        <f>C116</f>
        <v>2020000</v>
      </c>
      <c r="D115" s="7"/>
      <c r="E115" s="8"/>
    </row>
    <row r="116" spans="1:5" s="9" customFormat="1" ht="27.75" customHeight="1">
      <c r="A116" s="27" t="s">
        <v>148</v>
      </c>
      <c r="B116" s="22" t="s">
        <v>234</v>
      </c>
      <c r="C116" s="23">
        <v>2020000</v>
      </c>
      <c r="D116" s="7"/>
      <c r="E116" s="8"/>
    </row>
    <row r="117" spans="1:5" s="9" customFormat="1" ht="21" customHeight="1">
      <c r="A117" s="24" t="s">
        <v>31</v>
      </c>
      <c r="B117" s="20" t="s">
        <v>81</v>
      </c>
      <c r="C117" s="21">
        <f>C118+C130</f>
        <v>30143141.809999999</v>
      </c>
      <c r="D117" s="7"/>
      <c r="E117" s="8"/>
    </row>
    <row r="118" spans="1:5" s="9" customFormat="1" ht="21" customHeight="1">
      <c r="A118" s="24" t="s">
        <v>30</v>
      </c>
      <c r="B118" s="20" t="s">
        <v>82</v>
      </c>
      <c r="C118" s="21">
        <f>C119</f>
        <v>24348441.809999999</v>
      </c>
      <c r="D118" s="7"/>
      <c r="E118" s="8"/>
    </row>
    <row r="119" spans="1:5" s="9" customFormat="1" ht="39" customHeight="1">
      <c r="A119" s="27" t="s">
        <v>200</v>
      </c>
      <c r="B119" s="22" t="s">
        <v>83</v>
      </c>
      <c r="C119" s="23">
        <f>C120+C124</f>
        <v>24348441.809999999</v>
      </c>
      <c r="D119" s="7"/>
      <c r="E119" s="8"/>
    </row>
    <row r="120" spans="1:5" s="9" customFormat="1" ht="19.5" customHeight="1">
      <c r="A120" s="27" t="s">
        <v>237</v>
      </c>
      <c r="B120" s="22" t="s">
        <v>84</v>
      </c>
      <c r="C120" s="23">
        <f>C121</f>
        <v>17344300</v>
      </c>
      <c r="D120" s="7"/>
      <c r="E120" s="8"/>
    </row>
    <row r="121" spans="1:5" s="9" customFormat="1" ht="27" customHeight="1">
      <c r="A121" s="27" t="s">
        <v>370</v>
      </c>
      <c r="B121" s="22" t="s">
        <v>367</v>
      </c>
      <c r="C121" s="23">
        <f>C122</f>
        <v>17344300</v>
      </c>
      <c r="D121" s="7"/>
      <c r="E121" s="8"/>
    </row>
    <row r="122" spans="1:5" s="9" customFormat="1" ht="16.5" customHeight="1">
      <c r="A122" s="27" t="s">
        <v>371</v>
      </c>
      <c r="B122" s="22" t="s">
        <v>368</v>
      </c>
      <c r="C122" s="23">
        <f>C123</f>
        <v>17344300</v>
      </c>
      <c r="D122" s="7"/>
      <c r="E122" s="8"/>
    </row>
    <row r="123" spans="1:5" s="9" customFormat="1" ht="27.75" customHeight="1">
      <c r="A123" s="27" t="s">
        <v>6</v>
      </c>
      <c r="B123" s="22" t="s">
        <v>369</v>
      </c>
      <c r="C123" s="23">
        <v>17344300</v>
      </c>
      <c r="D123" s="7"/>
      <c r="E123" s="8"/>
    </row>
    <row r="124" spans="1:5" s="9" customFormat="1" ht="25.5" customHeight="1">
      <c r="A124" s="27" t="s">
        <v>238</v>
      </c>
      <c r="B124" s="22" t="s">
        <v>85</v>
      </c>
      <c r="C124" s="23">
        <f>C125</f>
        <v>7004141.8099999996</v>
      </c>
      <c r="D124" s="7"/>
      <c r="E124" s="8"/>
    </row>
    <row r="125" spans="1:5" s="9" customFormat="1" ht="30.75" customHeight="1">
      <c r="A125" s="27" t="s">
        <v>377</v>
      </c>
      <c r="B125" s="22" t="s">
        <v>376</v>
      </c>
      <c r="C125" s="23">
        <f>C126</f>
        <v>7004141.8099999996</v>
      </c>
      <c r="D125" s="7"/>
      <c r="E125" s="8"/>
    </row>
    <row r="126" spans="1:5" s="9" customFormat="1" ht="26.25" customHeight="1">
      <c r="A126" s="27" t="s">
        <v>378</v>
      </c>
      <c r="B126" s="22" t="s">
        <v>372</v>
      </c>
      <c r="C126" s="23">
        <f>C127</f>
        <v>7004141.8099999996</v>
      </c>
      <c r="D126" s="7"/>
      <c r="E126" s="8"/>
    </row>
    <row r="127" spans="1:5" s="9" customFormat="1" ht="30.75" customHeight="1">
      <c r="A127" s="27" t="s">
        <v>6</v>
      </c>
      <c r="B127" s="22" t="s">
        <v>373</v>
      </c>
      <c r="C127" s="23">
        <v>7004141.8099999996</v>
      </c>
      <c r="D127" s="7"/>
      <c r="E127" s="8"/>
    </row>
    <row r="128" spans="1:5" s="9" customFormat="1" ht="26.25" hidden="1" customHeight="1">
      <c r="A128" s="27" t="s">
        <v>298</v>
      </c>
      <c r="B128" s="22" t="s">
        <v>374</v>
      </c>
      <c r="C128" s="23">
        <f>C129</f>
        <v>0</v>
      </c>
      <c r="D128" s="7"/>
      <c r="E128" s="8"/>
    </row>
    <row r="129" spans="1:5" s="9" customFormat="1" ht="30.75" hidden="1" customHeight="1">
      <c r="A129" s="27" t="s">
        <v>6</v>
      </c>
      <c r="B129" s="22" t="s">
        <v>375</v>
      </c>
      <c r="C129" s="23">
        <v>0</v>
      </c>
      <c r="D129" s="7"/>
      <c r="E129" s="8"/>
    </row>
    <row r="130" spans="1:5" s="9" customFormat="1" ht="20.25" customHeight="1">
      <c r="A130" s="24" t="s">
        <v>29</v>
      </c>
      <c r="B130" s="20" t="s">
        <v>87</v>
      </c>
      <c r="C130" s="21">
        <f>C131+C146+C138</f>
        <v>5794700</v>
      </c>
      <c r="D130" s="7"/>
      <c r="E130" s="8"/>
    </row>
    <row r="131" spans="1:5" s="9" customFormat="1" ht="42.75" customHeight="1">
      <c r="A131" s="27" t="s">
        <v>200</v>
      </c>
      <c r="B131" s="22" t="s">
        <v>88</v>
      </c>
      <c r="C131" s="23">
        <f>C132</f>
        <v>4130700</v>
      </c>
      <c r="D131" s="7"/>
      <c r="E131" s="8"/>
    </row>
    <row r="132" spans="1:5" s="9" customFormat="1" ht="28.5" customHeight="1">
      <c r="A132" s="27" t="s">
        <v>242</v>
      </c>
      <c r="B132" s="22" t="s">
        <v>89</v>
      </c>
      <c r="C132" s="23">
        <f>C133</f>
        <v>4130700</v>
      </c>
      <c r="D132" s="7"/>
      <c r="E132" s="8"/>
    </row>
    <row r="133" spans="1:5" s="9" customFormat="1" ht="19.5" customHeight="1">
      <c r="A133" s="27" t="s">
        <v>243</v>
      </c>
      <c r="B133" s="22" t="s">
        <v>239</v>
      </c>
      <c r="C133" s="23">
        <f>C134+C136</f>
        <v>4130700</v>
      </c>
      <c r="D133" s="7"/>
      <c r="E133" s="8"/>
    </row>
    <row r="134" spans="1:5" s="9" customFormat="1" ht="29.25" customHeight="1">
      <c r="A134" s="27" t="s">
        <v>28</v>
      </c>
      <c r="B134" s="22" t="s">
        <v>240</v>
      </c>
      <c r="C134" s="23">
        <f>C135</f>
        <v>200000</v>
      </c>
      <c r="D134" s="7"/>
      <c r="E134" s="8"/>
    </row>
    <row r="135" spans="1:5" s="9" customFormat="1" ht="15" customHeight="1">
      <c r="A135" s="27" t="s">
        <v>6</v>
      </c>
      <c r="B135" s="22" t="s">
        <v>241</v>
      </c>
      <c r="C135" s="23">
        <v>200000</v>
      </c>
      <c r="D135" s="7"/>
      <c r="E135" s="8"/>
    </row>
    <row r="136" spans="1:5" s="9" customFormat="1" ht="29.25" customHeight="1">
      <c r="A136" s="27" t="s">
        <v>454</v>
      </c>
      <c r="B136" s="22" t="s">
        <v>455</v>
      </c>
      <c r="C136" s="23">
        <f>C137</f>
        <v>3930700</v>
      </c>
      <c r="D136" s="7"/>
      <c r="E136" s="8"/>
    </row>
    <row r="137" spans="1:5" s="9" customFormat="1" ht="15" customHeight="1">
      <c r="A137" s="27" t="s">
        <v>6</v>
      </c>
      <c r="B137" s="22" t="s">
        <v>456</v>
      </c>
      <c r="C137" s="23">
        <v>3930700</v>
      </c>
      <c r="D137" s="7"/>
      <c r="E137" s="8"/>
    </row>
    <row r="138" spans="1:5" s="9" customFormat="1" ht="27.75" customHeight="1">
      <c r="A138" s="27" t="s">
        <v>248</v>
      </c>
      <c r="B138" s="22" t="s">
        <v>90</v>
      </c>
      <c r="C138" s="23">
        <f>C139</f>
        <v>664000</v>
      </c>
      <c r="D138" s="7"/>
      <c r="E138" s="8"/>
    </row>
    <row r="139" spans="1:5" s="9" customFormat="1" ht="21.75" customHeight="1">
      <c r="A139" s="27" t="s">
        <v>246</v>
      </c>
      <c r="B139" s="22" t="s">
        <v>91</v>
      </c>
      <c r="C139" s="23">
        <f>C140</f>
        <v>664000</v>
      </c>
      <c r="D139" s="7"/>
      <c r="E139" s="8"/>
    </row>
    <row r="140" spans="1:5" s="9" customFormat="1" ht="17.25" customHeight="1">
      <c r="A140" s="27" t="s">
        <v>247</v>
      </c>
      <c r="B140" s="22" t="s">
        <v>244</v>
      </c>
      <c r="C140" s="23">
        <f>C141+C144</f>
        <v>664000</v>
      </c>
      <c r="D140" s="7"/>
      <c r="E140" s="8"/>
    </row>
    <row r="141" spans="1:5" s="9" customFormat="1" ht="29.25" customHeight="1">
      <c r="A141" s="27" t="s">
        <v>226</v>
      </c>
      <c r="B141" s="22" t="s">
        <v>422</v>
      </c>
      <c r="C141" s="23">
        <f>C142</f>
        <v>50000</v>
      </c>
      <c r="D141" s="7"/>
      <c r="E141" s="8"/>
    </row>
    <row r="142" spans="1:5" s="9" customFormat="1" ht="15" customHeight="1">
      <c r="A142" s="27" t="s">
        <v>86</v>
      </c>
      <c r="B142" s="22" t="s">
        <v>379</v>
      </c>
      <c r="C142" s="23">
        <f>C143</f>
        <v>50000</v>
      </c>
      <c r="D142" s="7"/>
      <c r="E142" s="8"/>
    </row>
    <row r="143" spans="1:5" s="9" customFormat="1" ht="28.5" customHeight="1">
      <c r="A143" s="27" t="s">
        <v>6</v>
      </c>
      <c r="B143" s="22" t="s">
        <v>380</v>
      </c>
      <c r="C143" s="23">
        <v>50000</v>
      </c>
      <c r="D143" s="7"/>
      <c r="E143" s="8"/>
    </row>
    <row r="144" spans="1:5" s="9" customFormat="1" ht="29.25" customHeight="1">
      <c r="A144" s="27" t="s">
        <v>226</v>
      </c>
      <c r="B144" s="22" t="s">
        <v>245</v>
      </c>
      <c r="C144" s="23">
        <f>C145</f>
        <v>614000</v>
      </c>
      <c r="D144" s="7"/>
      <c r="E144" s="8"/>
    </row>
    <row r="145" spans="1:5" s="9" customFormat="1" ht="15.75" customHeight="1">
      <c r="A145" s="27" t="s">
        <v>16</v>
      </c>
      <c r="B145" s="22" t="s">
        <v>423</v>
      </c>
      <c r="C145" s="23">
        <v>614000</v>
      </c>
      <c r="D145" s="7"/>
      <c r="E145" s="8"/>
    </row>
    <row r="146" spans="1:5" s="9" customFormat="1" ht="38.25">
      <c r="A146" s="27" t="s">
        <v>314</v>
      </c>
      <c r="B146" s="22" t="s">
        <v>326</v>
      </c>
      <c r="C146" s="23">
        <f>C147</f>
        <v>1000000</v>
      </c>
      <c r="D146" s="7"/>
      <c r="E146" s="8"/>
    </row>
    <row r="147" spans="1:5" s="9" customFormat="1" ht="27.75" customHeight="1">
      <c r="A147" s="27" t="s">
        <v>317</v>
      </c>
      <c r="B147" s="22" t="s">
        <v>325</v>
      </c>
      <c r="C147" s="23">
        <f>C148</f>
        <v>1000000</v>
      </c>
      <c r="D147" s="7"/>
      <c r="E147" s="8"/>
    </row>
    <row r="148" spans="1:5" s="9" customFormat="1" ht="25.5">
      <c r="A148" s="27" t="s">
        <v>319</v>
      </c>
      <c r="B148" s="22" t="s">
        <v>327</v>
      </c>
      <c r="C148" s="23">
        <f>C149</f>
        <v>1000000</v>
      </c>
      <c r="D148" s="7"/>
      <c r="E148" s="8"/>
    </row>
    <row r="149" spans="1:5" s="9" customFormat="1" ht="30" customHeight="1">
      <c r="A149" s="27" t="s">
        <v>201</v>
      </c>
      <c r="B149" s="22" t="s">
        <v>328</v>
      </c>
      <c r="C149" s="23">
        <f>C150</f>
        <v>1000000</v>
      </c>
      <c r="D149" s="7"/>
      <c r="E149" s="8"/>
    </row>
    <row r="150" spans="1:5" s="9" customFormat="1" ht="28.5" customHeight="1">
      <c r="A150" s="27" t="s">
        <v>6</v>
      </c>
      <c r="B150" s="22" t="s">
        <v>329</v>
      </c>
      <c r="C150" s="23">
        <v>1000000</v>
      </c>
      <c r="D150" s="7"/>
      <c r="E150" s="8"/>
    </row>
    <row r="151" spans="1:5" s="9" customFormat="1" ht="21.75" customHeight="1">
      <c r="A151" s="24" t="s">
        <v>27</v>
      </c>
      <c r="B151" s="20" t="s">
        <v>92</v>
      </c>
      <c r="C151" s="21">
        <f>C152+C177+C197</f>
        <v>198191300</v>
      </c>
      <c r="D151" s="7"/>
      <c r="E151" s="8"/>
    </row>
    <row r="152" spans="1:5" s="9" customFormat="1" ht="19.5" customHeight="1">
      <c r="A152" s="24" t="s">
        <v>26</v>
      </c>
      <c r="B152" s="20" t="s">
        <v>93</v>
      </c>
      <c r="C152" s="21">
        <f>C153</f>
        <v>32604100</v>
      </c>
      <c r="D152" s="7"/>
      <c r="E152" s="8"/>
    </row>
    <row r="153" spans="1:5" s="9" customFormat="1" ht="30" customHeight="1">
      <c r="A153" s="27" t="s">
        <v>249</v>
      </c>
      <c r="B153" s="22" t="s">
        <v>95</v>
      </c>
      <c r="C153" s="23">
        <f>C154+C171+C165</f>
        <v>32604100</v>
      </c>
      <c r="D153" s="7"/>
      <c r="E153" s="8"/>
    </row>
    <row r="154" spans="1:5" s="9" customFormat="1" ht="15" customHeight="1">
      <c r="A154" s="27" t="s">
        <v>250</v>
      </c>
      <c r="B154" s="22" t="s">
        <v>96</v>
      </c>
      <c r="C154" s="23">
        <f>C155+C162</f>
        <v>28775400</v>
      </c>
      <c r="D154" s="7"/>
      <c r="E154" s="8"/>
    </row>
    <row r="155" spans="1:5" s="9" customFormat="1" ht="39.75" customHeight="1">
      <c r="A155" s="27" t="s">
        <v>288</v>
      </c>
      <c r="B155" s="22" t="s">
        <v>289</v>
      </c>
      <c r="C155" s="23">
        <f>C156+C160</f>
        <v>25775400</v>
      </c>
      <c r="D155" s="7"/>
      <c r="E155" s="8"/>
    </row>
    <row r="156" spans="1:5" s="9" customFormat="1" ht="13.5" customHeight="1">
      <c r="A156" s="27" t="s">
        <v>25</v>
      </c>
      <c r="B156" s="22" t="s">
        <v>290</v>
      </c>
      <c r="C156" s="23">
        <f>C159+C158+C157</f>
        <v>4854400</v>
      </c>
      <c r="D156" s="7"/>
      <c r="E156" s="8"/>
    </row>
    <row r="157" spans="1:5" s="9" customFormat="1" ht="25.5">
      <c r="A157" s="27" t="s">
        <v>6</v>
      </c>
      <c r="B157" s="22" t="s">
        <v>381</v>
      </c>
      <c r="C157" s="23">
        <v>4854400</v>
      </c>
      <c r="D157" s="7"/>
      <c r="E157" s="8"/>
    </row>
    <row r="158" spans="1:5" s="9" customFormat="1" ht="15" hidden="1">
      <c r="A158" s="27" t="s">
        <v>174</v>
      </c>
      <c r="B158" s="22" t="s">
        <v>382</v>
      </c>
      <c r="C158" s="23">
        <v>0</v>
      </c>
      <c r="D158" s="7"/>
      <c r="E158" s="8"/>
    </row>
    <row r="159" spans="1:5" s="9" customFormat="1" ht="38.25" hidden="1">
      <c r="A159" s="27" t="s">
        <v>149</v>
      </c>
      <c r="B159" s="22" t="s">
        <v>291</v>
      </c>
      <c r="C159" s="23">
        <v>0</v>
      </c>
      <c r="D159" s="7"/>
      <c r="E159" s="8"/>
    </row>
    <row r="160" spans="1:5" s="9" customFormat="1" ht="13.5" customHeight="1">
      <c r="A160" s="27" t="s">
        <v>466</v>
      </c>
      <c r="B160" s="22" t="s">
        <v>464</v>
      </c>
      <c r="C160" s="23">
        <f>C161</f>
        <v>20921000</v>
      </c>
      <c r="D160" s="7"/>
      <c r="E160" s="8"/>
    </row>
    <row r="161" spans="1:5" s="9" customFormat="1" ht="25.5">
      <c r="A161" s="27" t="s">
        <v>6</v>
      </c>
      <c r="B161" s="22" t="s">
        <v>465</v>
      </c>
      <c r="C161" s="23">
        <v>20921000</v>
      </c>
      <c r="D161" s="7"/>
      <c r="E161" s="8"/>
    </row>
    <row r="162" spans="1:5" s="9" customFormat="1" ht="31.5" customHeight="1">
      <c r="A162" s="27" t="s">
        <v>416</v>
      </c>
      <c r="B162" s="22" t="s">
        <v>413</v>
      </c>
      <c r="C162" s="23">
        <f>C163</f>
        <v>3000000</v>
      </c>
      <c r="D162" s="7"/>
      <c r="E162" s="8"/>
    </row>
    <row r="163" spans="1:5" s="9" customFormat="1" ht="29.25" customHeight="1">
      <c r="A163" s="27" t="s">
        <v>417</v>
      </c>
      <c r="B163" s="22" t="s">
        <v>414</v>
      </c>
      <c r="C163" s="23">
        <f>C164</f>
        <v>3000000</v>
      </c>
      <c r="D163" s="7"/>
      <c r="E163" s="8"/>
    </row>
    <row r="164" spans="1:5" s="9" customFormat="1" ht="38.25">
      <c r="A164" s="27" t="s">
        <v>149</v>
      </c>
      <c r="B164" s="22" t="s">
        <v>415</v>
      </c>
      <c r="C164" s="23">
        <v>3000000</v>
      </c>
      <c r="D164" s="7"/>
      <c r="E164" s="8"/>
    </row>
    <row r="165" spans="1:5" s="9" customFormat="1" ht="21.75" hidden="1" customHeight="1">
      <c r="A165" s="27" t="s">
        <v>394</v>
      </c>
      <c r="B165" s="22" t="s">
        <v>392</v>
      </c>
      <c r="C165" s="23">
        <f>C166</f>
        <v>0</v>
      </c>
      <c r="D165" s="7"/>
      <c r="E165" s="8"/>
    </row>
    <row r="166" spans="1:5" s="9" customFormat="1" ht="25.5" hidden="1">
      <c r="A166" s="27" t="s">
        <v>395</v>
      </c>
      <c r="B166" s="22" t="s">
        <v>393</v>
      </c>
      <c r="C166" s="23">
        <f>C169+C167</f>
        <v>0</v>
      </c>
      <c r="D166" s="7"/>
      <c r="E166" s="8"/>
    </row>
    <row r="167" spans="1:5" s="9" customFormat="1" ht="15" hidden="1">
      <c r="A167" s="27" t="s">
        <v>426</v>
      </c>
      <c r="B167" s="22" t="s">
        <v>424</v>
      </c>
      <c r="C167" s="23">
        <f>C168</f>
        <v>0</v>
      </c>
      <c r="D167" s="7"/>
      <c r="E167" s="8"/>
    </row>
    <row r="168" spans="1:5" s="9" customFormat="1" ht="15" hidden="1">
      <c r="A168" s="27" t="s">
        <v>174</v>
      </c>
      <c r="B168" s="22" t="s">
        <v>425</v>
      </c>
      <c r="C168" s="23">
        <v>0</v>
      </c>
      <c r="D168" s="7"/>
      <c r="E168" s="8"/>
    </row>
    <row r="169" spans="1:5" s="9" customFormat="1" ht="66" hidden="1" customHeight="1">
      <c r="A169" s="27" t="s">
        <v>421</v>
      </c>
      <c r="B169" s="22" t="s">
        <v>419</v>
      </c>
      <c r="C169" s="23">
        <f>C170</f>
        <v>0</v>
      </c>
      <c r="D169" s="7"/>
      <c r="E169" s="8"/>
    </row>
    <row r="170" spans="1:5" s="9" customFormat="1" ht="21" hidden="1" customHeight="1">
      <c r="A170" s="27" t="s">
        <v>174</v>
      </c>
      <c r="B170" s="22" t="s">
        <v>420</v>
      </c>
      <c r="C170" s="23">
        <v>0</v>
      </c>
      <c r="D170" s="7"/>
      <c r="E170" s="8"/>
    </row>
    <row r="171" spans="1:5" s="9" customFormat="1" ht="30" customHeight="1">
      <c r="A171" s="27" t="s">
        <v>251</v>
      </c>
      <c r="B171" s="22" t="s">
        <v>97</v>
      </c>
      <c r="C171" s="23">
        <f>C172</f>
        <v>3828700</v>
      </c>
      <c r="D171" s="7"/>
      <c r="E171" s="8"/>
    </row>
    <row r="172" spans="1:5" s="9" customFormat="1" ht="18.75" customHeight="1">
      <c r="A172" s="27" t="s">
        <v>24</v>
      </c>
      <c r="B172" s="22" t="s">
        <v>98</v>
      </c>
      <c r="C172" s="23">
        <f>C175+C173</f>
        <v>3828700</v>
      </c>
      <c r="D172" s="7"/>
      <c r="E172" s="8"/>
    </row>
    <row r="173" spans="1:5" s="9" customFormat="1" ht="21.75" customHeight="1">
      <c r="A173" s="27" t="s">
        <v>94</v>
      </c>
      <c r="B173" s="22" t="s">
        <v>99</v>
      </c>
      <c r="C173" s="23">
        <f>C174</f>
        <v>3828700</v>
      </c>
      <c r="D173" s="7"/>
      <c r="E173" s="8"/>
    </row>
    <row r="174" spans="1:5" s="9" customFormat="1" ht="27" customHeight="1">
      <c r="A174" s="27" t="s">
        <v>6</v>
      </c>
      <c r="B174" s="22" t="s">
        <v>100</v>
      </c>
      <c r="C174" s="23">
        <v>3828700</v>
      </c>
      <c r="D174" s="7"/>
      <c r="E174" s="8"/>
    </row>
    <row r="175" spans="1:5" s="9" customFormat="1" ht="21.75" hidden="1" customHeight="1">
      <c r="A175" s="27" t="s">
        <v>436</v>
      </c>
      <c r="B175" s="22" t="s">
        <v>434</v>
      </c>
      <c r="C175" s="23">
        <f>C176</f>
        <v>0</v>
      </c>
      <c r="D175" s="7"/>
      <c r="E175" s="8"/>
    </row>
    <row r="176" spans="1:5" s="9" customFormat="1" ht="27" hidden="1" customHeight="1">
      <c r="A176" s="27" t="s">
        <v>6</v>
      </c>
      <c r="B176" s="22" t="s">
        <v>435</v>
      </c>
      <c r="C176" s="23">
        <v>0</v>
      </c>
      <c r="D176" s="7"/>
      <c r="E176" s="8"/>
    </row>
    <row r="177" spans="1:5" s="9" customFormat="1" ht="15" customHeight="1">
      <c r="A177" s="24" t="s">
        <v>23</v>
      </c>
      <c r="B177" s="20" t="s">
        <v>103</v>
      </c>
      <c r="C177" s="21">
        <f>C178+C187</f>
        <v>115638000</v>
      </c>
      <c r="D177" s="7"/>
      <c r="E177" s="8"/>
    </row>
    <row r="178" spans="1:5" s="9" customFormat="1" ht="29.25" customHeight="1">
      <c r="A178" s="27" t="s">
        <v>249</v>
      </c>
      <c r="B178" s="22" t="s">
        <v>104</v>
      </c>
      <c r="C178" s="23">
        <f>C179+C183</f>
        <v>24915700</v>
      </c>
      <c r="D178" s="7"/>
      <c r="E178" s="8"/>
    </row>
    <row r="179" spans="1:5" s="9" customFormat="1" ht="17.25" customHeight="1">
      <c r="A179" s="27" t="s">
        <v>22</v>
      </c>
      <c r="B179" s="22" t="s">
        <v>105</v>
      </c>
      <c r="C179" s="23">
        <f>C180</f>
        <v>16117000</v>
      </c>
      <c r="D179" s="7"/>
      <c r="E179" s="8"/>
    </row>
    <row r="180" spans="1:5" s="9" customFormat="1" ht="17.25" customHeight="1">
      <c r="A180" s="27" t="s">
        <v>101</v>
      </c>
      <c r="B180" s="22" t="s">
        <v>106</v>
      </c>
      <c r="C180" s="23">
        <f>C181</f>
        <v>16117000</v>
      </c>
      <c r="D180" s="7"/>
      <c r="E180" s="8"/>
    </row>
    <row r="181" spans="1:5" s="9" customFormat="1" ht="15.75" customHeight="1">
      <c r="A181" s="27" t="s">
        <v>156</v>
      </c>
      <c r="B181" s="22" t="s">
        <v>107</v>
      </c>
      <c r="C181" s="23">
        <f>C182</f>
        <v>16117000</v>
      </c>
      <c r="D181" s="7"/>
      <c r="E181" s="8"/>
    </row>
    <row r="182" spans="1:5" s="9" customFormat="1" ht="30" customHeight="1">
      <c r="A182" s="27" t="s">
        <v>6</v>
      </c>
      <c r="B182" s="22" t="s">
        <v>108</v>
      </c>
      <c r="C182" s="23">
        <v>16117000</v>
      </c>
      <c r="D182" s="7"/>
      <c r="E182" s="8"/>
    </row>
    <row r="183" spans="1:5" s="9" customFormat="1" ht="15" customHeight="1">
      <c r="A183" s="27" t="s">
        <v>102</v>
      </c>
      <c r="B183" s="22" t="s">
        <v>109</v>
      </c>
      <c r="C183" s="23">
        <f>C184</f>
        <v>8798700</v>
      </c>
      <c r="D183" s="7"/>
      <c r="E183" s="8"/>
    </row>
    <row r="184" spans="1:5" s="9" customFormat="1" ht="15" customHeight="1">
      <c r="A184" s="27" t="s">
        <v>21</v>
      </c>
      <c r="B184" s="22" t="s">
        <v>110</v>
      </c>
      <c r="C184" s="23">
        <f>C185+C186</f>
        <v>8798700</v>
      </c>
      <c r="D184" s="7"/>
      <c r="E184" s="8"/>
    </row>
    <row r="185" spans="1:5" s="9" customFormat="1" ht="27.75" customHeight="1">
      <c r="A185" s="27" t="s">
        <v>6</v>
      </c>
      <c r="B185" s="22" t="s">
        <v>111</v>
      </c>
      <c r="C185" s="23">
        <v>8798700</v>
      </c>
      <c r="D185" s="7"/>
      <c r="E185" s="8"/>
    </row>
    <row r="186" spans="1:5" s="9" customFormat="1" ht="38.25" hidden="1">
      <c r="A186" s="27" t="s">
        <v>149</v>
      </c>
      <c r="B186" s="22" t="s">
        <v>193</v>
      </c>
      <c r="C186" s="23">
        <v>0</v>
      </c>
      <c r="D186" s="7"/>
      <c r="E186" s="8"/>
    </row>
    <row r="187" spans="1:5" s="9" customFormat="1" ht="25.5">
      <c r="A187" s="27" t="s">
        <v>390</v>
      </c>
      <c r="B187" s="22" t="s">
        <v>389</v>
      </c>
      <c r="C187" s="23">
        <f>C188+C192</f>
        <v>90722300</v>
      </c>
      <c r="D187" s="7"/>
      <c r="E187" s="8"/>
    </row>
    <row r="188" spans="1:5" s="9" customFormat="1" ht="28.5" customHeight="1">
      <c r="A188" s="27" t="s">
        <v>384</v>
      </c>
      <c r="B188" s="22" t="s">
        <v>150</v>
      </c>
      <c r="C188" s="23">
        <f>C189</f>
        <v>1850000</v>
      </c>
      <c r="D188" s="7"/>
      <c r="E188" s="8"/>
    </row>
    <row r="189" spans="1:5" s="9" customFormat="1" ht="16.5" customHeight="1">
      <c r="A189" s="27" t="s">
        <v>385</v>
      </c>
      <c r="B189" s="22" t="s">
        <v>383</v>
      </c>
      <c r="C189" s="23">
        <f>C190</f>
        <v>1850000</v>
      </c>
      <c r="D189" s="7"/>
      <c r="E189" s="8"/>
    </row>
    <row r="190" spans="1:5" s="9" customFormat="1" ht="25.5">
      <c r="A190" s="27" t="s">
        <v>386</v>
      </c>
      <c r="B190" s="22" t="s">
        <v>387</v>
      </c>
      <c r="C190" s="23">
        <f>C191</f>
        <v>1850000</v>
      </c>
      <c r="D190" s="7"/>
      <c r="E190" s="8"/>
    </row>
    <row r="191" spans="1:5" s="9" customFormat="1" ht="25.5">
      <c r="A191" s="27" t="s">
        <v>6</v>
      </c>
      <c r="B191" s="22" t="s">
        <v>388</v>
      </c>
      <c r="C191" s="23">
        <v>1850000</v>
      </c>
      <c r="D191" s="7"/>
      <c r="E191" s="8"/>
    </row>
    <row r="192" spans="1:5" s="9" customFormat="1" ht="16.5" customHeight="1">
      <c r="A192" s="27" t="s">
        <v>409</v>
      </c>
      <c r="B192" s="22" t="s">
        <v>406</v>
      </c>
      <c r="C192" s="23">
        <f>C195+C193</f>
        <v>88872300</v>
      </c>
      <c r="D192" s="7"/>
      <c r="E192" s="8"/>
    </row>
    <row r="193" spans="1:5" s="9" customFormat="1" ht="17.25" hidden="1" customHeight="1">
      <c r="A193" s="27" t="s">
        <v>410</v>
      </c>
      <c r="B193" s="22" t="s">
        <v>407</v>
      </c>
      <c r="C193" s="23">
        <f>C194</f>
        <v>0</v>
      </c>
      <c r="D193" s="7"/>
      <c r="E193" s="8"/>
    </row>
    <row r="194" spans="1:5" s="9" customFormat="1" ht="30.75" hidden="1" customHeight="1">
      <c r="A194" s="27" t="s">
        <v>6</v>
      </c>
      <c r="B194" s="22" t="s">
        <v>408</v>
      </c>
      <c r="C194" s="23">
        <v>0</v>
      </c>
      <c r="D194" s="7"/>
      <c r="E194" s="8"/>
    </row>
    <row r="195" spans="1:5" s="9" customFormat="1" ht="25.5">
      <c r="A195" s="27" t="s">
        <v>429</v>
      </c>
      <c r="B195" s="22" t="s">
        <v>427</v>
      </c>
      <c r="C195" s="23">
        <f>C196</f>
        <v>88872300</v>
      </c>
      <c r="D195" s="7"/>
      <c r="E195" s="8"/>
    </row>
    <row r="196" spans="1:5" s="9" customFormat="1" ht="30.75" customHeight="1">
      <c r="A196" s="27" t="s">
        <v>6</v>
      </c>
      <c r="B196" s="22" t="s">
        <v>428</v>
      </c>
      <c r="C196" s="23">
        <v>88872300</v>
      </c>
      <c r="D196" s="7"/>
      <c r="E196" s="8"/>
    </row>
    <row r="197" spans="1:5" s="9" customFormat="1" ht="20.25" customHeight="1">
      <c r="A197" s="24" t="s">
        <v>20</v>
      </c>
      <c r="B197" s="20" t="s">
        <v>113</v>
      </c>
      <c r="C197" s="21">
        <f>C198+C203</f>
        <v>49949200</v>
      </c>
      <c r="D197" s="7"/>
      <c r="E197" s="8"/>
    </row>
    <row r="198" spans="1:5" s="9" customFormat="1" ht="29.25" customHeight="1">
      <c r="A198" s="27" t="s">
        <v>249</v>
      </c>
      <c r="B198" s="22" t="s">
        <v>411</v>
      </c>
      <c r="C198" s="23">
        <f>C199</f>
        <v>49876200</v>
      </c>
      <c r="D198" s="7"/>
      <c r="E198" s="8"/>
    </row>
    <row r="199" spans="1:5" s="9" customFormat="1" ht="29.25" customHeight="1">
      <c r="A199" s="27" t="s">
        <v>391</v>
      </c>
      <c r="B199" s="22" t="s">
        <v>412</v>
      </c>
      <c r="C199" s="23">
        <f>C200</f>
        <v>49876200</v>
      </c>
      <c r="D199" s="7"/>
      <c r="E199" s="8"/>
    </row>
    <row r="200" spans="1:5" s="9" customFormat="1" ht="27" customHeight="1">
      <c r="A200" s="27" t="s">
        <v>112</v>
      </c>
      <c r="B200" s="22" t="s">
        <v>114</v>
      </c>
      <c r="C200" s="23">
        <f>C201</f>
        <v>49876200</v>
      </c>
      <c r="D200" s="7"/>
      <c r="E200" s="8"/>
    </row>
    <row r="201" spans="1:5" s="9" customFormat="1" ht="28.5" customHeight="1">
      <c r="A201" s="27" t="s">
        <v>226</v>
      </c>
      <c r="B201" s="22" t="s">
        <v>115</v>
      </c>
      <c r="C201" s="23">
        <f>C202</f>
        <v>49876200</v>
      </c>
      <c r="D201" s="7"/>
      <c r="E201" s="8"/>
    </row>
    <row r="202" spans="1:5" s="9" customFormat="1" ht="15" customHeight="1">
      <c r="A202" s="27" t="s">
        <v>8</v>
      </c>
      <c r="B202" s="22" t="s">
        <v>116</v>
      </c>
      <c r="C202" s="23">
        <f>50476200-600000</f>
        <v>49876200</v>
      </c>
      <c r="D202" s="7"/>
      <c r="E202" s="8"/>
    </row>
    <row r="203" spans="1:5" s="9" customFormat="1" ht="31.5" customHeight="1">
      <c r="A203" s="27" t="s">
        <v>317</v>
      </c>
      <c r="B203" s="22" t="s">
        <v>330</v>
      </c>
      <c r="C203" s="23">
        <f>C204</f>
        <v>73000</v>
      </c>
      <c r="D203" s="7"/>
      <c r="E203" s="8"/>
    </row>
    <row r="204" spans="1:5" s="9" customFormat="1" ht="30" customHeight="1">
      <c r="A204" s="27" t="s">
        <v>319</v>
      </c>
      <c r="B204" s="22" t="s">
        <v>333</v>
      </c>
      <c r="C204" s="23">
        <f>C205</f>
        <v>73000</v>
      </c>
      <c r="D204" s="7"/>
      <c r="E204" s="8"/>
    </row>
    <row r="205" spans="1:5" s="9" customFormat="1" ht="30.75" customHeight="1">
      <c r="A205" s="27" t="s">
        <v>334</v>
      </c>
      <c r="B205" s="22" t="s">
        <v>331</v>
      </c>
      <c r="C205" s="23">
        <f>C206</f>
        <v>73000</v>
      </c>
      <c r="D205" s="7"/>
      <c r="E205" s="8"/>
    </row>
    <row r="206" spans="1:5" s="9" customFormat="1" ht="26.25" customHeight="1">
      <c r="A206" s="27" t="s">
        <v>6</v>
      </c>
      <c r="B206" s="22" t="s">
        <v>332</v>
      </c>
      <c r="C206" s="23">
        <v>73000</v>
      </c>
      <c r="D206" s="7"/>
      <c r="E206" s="8"/>
    </row>
    <row r="207" spans="1:5" s="9" customFormat="1" ht="18" customHeight="1">
      <c r="A207" s="24" t="s">
        <v>19</v>
      </c>
      <c r="B207" s="20" t="s">
        <v>117</v>
      </c>
      <c r="C207" s="21">
        <f>C208+C221</f>
        <v>683500</v>
      </c>
      <c r="D207" s="7"/>
      <c r="E207" s="8"/>
    </row>
    <row r="208" spans="1:5" s="9" customFormat="1" ht="23.25" customHeight="1">
      <c r="A208" s="24" t="s">
        <v>300</v>
      </c>
      <c r="B208" s="20" t="s">
        <v>299</v>
      </c>
      <c r="C208" s="21">
        <f>C209+C213</f>
        <v>78500</v>
      </c>
      <c r="D208" s="7"/>
      <c r="E208" s="8"/>
    </row>
    <row r="209" spans="1:5" s="9" customFormat="1" ht="16.5" customHeight="1">
      <c r="A209" s="27" t="s">
        <v>56</v>
      </c>
      <c r="B209" s="22" t="s">
        <v>301</v>
      </c>
      <c r="C209" s="23">
        <f>C210</f>
        <v>50000</v>
      </c>
      <c r="D209" s="7"/>
      <c r="E209" s="8"/>
    </row>
    <row r="210" spans="1:5" s="9" customFormat="1" ht="21" customHeight="1">
      <c r="A210" s="27" t="s">
        <v>65</v>
      </c>
      <c r="B210" s="22" t="s">
        <v>302</v>
      </c>
      <c r="C210" s="23">
        <f>C211</f>
        <v>50000</v>
      </c>
      <c r="D210" s="7"/>
      <c r="E210" s="8"/>
    </row>
    <row r="211" spans="1:5" s="9" customFormat="1" ht="16.5" customHeight="1">
      <c r="A211" s="27" t="s">
        <v>37</v>
      </c>
      <c r="B211" s="22" t="s">
        <v>303</v>
      </c>
      <c r="C211" s="23">
        <f>C212</f>
        <v>50000</v>
      </c>
      <c r="D211" s="7"/>
      <c r="E211" s="8"/>
    </row>
    <row r="212" spans="1:5" s="9" customFormat="1" ht="15" customHeight="1">
      <c r="A212" s="27" t="s">
        <v>6</v>
      </c>
      <c r="B212" s="22" t="s">
        <v>304</v>
      </c>
      <c r="C212" s="23">
        <v>50000</v>
      </c>
      <c r="D212" s="7"/>
      <c r="E212" s="8"/>
    </row>
    <row r="213" spans="1:5" s="9" customFormat="1" ht="27" customHeight="1">
      <c r="A213" s="27" t="s">
        <v>179</v>
      </c>
      <c r="B213" s="22" t="s">
        <v>305</v>
      </c>
      <c r="C213" s="23">
        <f>C218+C214</f>
        <v>28500</v>
      </c>
      <c r="D213" s="7"/>
      <c r="E213" s="8"/>
    </row>
    <row r="214" spans="1:5" s="9" customFormat="1" ht="24" customHeight="1">
      <c r="A214" s="27" t="s">
        <v>275</v>
      </c>
      <c r="B214" s="22" t="s">
        <v>309</v>
      </c>
      <c r="C214" s="23">
        <f>C215</f>
        <v>28500</v>
      </c>
      <c r="D214" s="7"/>
      <c r="E214" s="8"/>
    </row>
    <row r="215" spans="1:5" s="9" customFormat="1" ht="15">
      <c r="A215" s="27" t="s">
        <v>260</v>
      </c>
      <c r="B215" s="22" t="s">
        <v>310</v>
      </c>
      <c r="C215" s="23">
        <f>C216</f>
        <v>28500</v>
      </c>
      <c r="D215" s="7"/>
      <c r="E215" s="8"/>
    </row>
    <row r="216" spans="1:5" s="9" customFormat="1" ht="25.5">
      <c r="A216" s="27" t="s">
        <v>226</v>
      </c>
      <c r="B216" s="22" t="s">
        <v>311</v>
      </c>
      <c r="C216" s="23">
        <f>C217</f>
        <v>28500</v>
      </c>
      <c r="D216" s="7"/>
      <c r="E216" s="8"/>
    </row>
    <row r="217" spans="1:5" s="9" customFormat="1" ht="27" customHeight="1">
      <c r="A217" s="27" t="s">
        <v>6</v>
      </c>
      <c r="B217" s="22" t="s">
        <v>312</v>
      </c>
      <c r="C217" s="23">
        <v>28500</v>
      </c>
      <c r="D217" s="7"/>
      <c r="E217" s="8"/>
    </row>
    <row r="218" spans="1:5" s="9" customFormat="1" ht="25.5" hidden="1" customHeight="1">
      <c r="A218" s="27" t="s">
        <v>267</v>
      </c>
      <c r="B218" s="22" t="s">
        <v>306</v>
      </c>
      <c r="C218" s="23">
        <f>C219</f>
        <v>0</v>
      </c>
      <c r="D218" s="7"/>
      <c r="E218" s="8"/>
    </row>
    <row r="219" spans="1:5" s="9" customFormat="1" ht="25.5" hidden="1">
      <c r="A219" s="27" t="s">
        <v>226</v>
      </c>
      <c r="B219" s="22" t="s">
        <v>307</v>
      </c>
      <c r="C219" s="23">
        <f>C220</f>
        <v>0</v>
      </c>
      <c r="D219" s="7"/>
      <c r="E219" s="8"/>
    </row>
    <row r="220" spans="1:5" s="9" customFormat="1" ht="24" hidden="1" customHeight="1">
      <c r="A220" s="27" t="s">
        <v>6</v>
      </c>
      <c r="B220" s="22" t="s">
        <v>308</v>
      </c>
      <c r="C220" s="23">
        <v>0</v>
      </c>
      <c r="D220" s="7"/>
      <c r="E220" s="8"/>
    </row>
    <row r="221" spans="1:5" s="9" customFormat="1" ht="19.5" customHeight="1">
      <c r="A221" s="24" t="s">
        <v>18</v>
      </c>
      <c r="B221" s="20" t="s">
        <v>118</v>
      </c>
      <c r="C221" s="21">
        <f>C222</f>
        <v>605000</v>
      </c>
      <c r="D221" s="7"/>
      <c r="E221" s="8"/>
    </row>
    <row r="222" spans="1:5" s="9" customFormat="1" ht="39.75" customHeight="1">
      <c r="A222" s="27" t="s">
        <v>180</v>
      </c>
      <c r="B222" s="22" t="s">
        <v>119</v>
      </c>
      <c r="C222" s="23">
        <f>C223</f>
        <v>605000</v>
      </c>
      <c r="D222" s="7"/>
      <c r="E222" s="8"/>
    </row>
    <row r="223" spans="1:5" s="9" customFormat="1" ht="27.75" customHeight="1">
      <c r="A223" s="27" t="s">
        <v>258</v>
      </c>
      <c r="B223" s="22" t="s">
        <v>120</v>
      </c>
      <c r="C223" s="23">
        <f>C224+C227</f>
        <v>605000</v>
      </c>
      <c r="D223" s="7"/>
      <c r="E223" s="8"/>
    </row>
    <row r="224" spans="1:5" s="9" customFormat="1" ht="16.5" customHeight="1">
      <c r="A224" s="27" t="s">
        <v>259</v>
      </c>
      <c r="B224" s="22" t="s">
        <v>252</v>
      </c>
      <c r="C224" s="23">
        <f>C225</f>
        <v>70000</v>
      </c>
      <c r="D224" s="7"/>
      <c r="E224" s="8"/>
    </row>
    <row r="225" spans="1:5" s="9" customFormat="1" ht="15.75" customHeight="1">
      <c r="A225" s="27" t="s">
        <v>17</v>
      </c>
      <c r="B225" s="22" t="s">
        <v>253</v>
      </c>
      <c r="C225" s="23">
        <f>C226</f>
        <v>70000</v>
      </c>
      <c r="D225" s="7"/>
      <c r="E225" s="8"/>
    </row>
    <row r="226" spans="1:5" s="9" customFormat="1" ht="15" customHeight="1">
      <c r="A226" s="27" t="s">
        <v>6</v>
      </c>
      <c r="B226" s="22" t="s">
        <v>254</v>
      </c>
      <c r="C226" s="23">
        <v>70000</v>
      </c>
      <c r="D226" s="7"/>
      <c r="E226" s="8"/>
    </row>
    <row r="227" spans="1:5" s="9" customFormat="1" ht="15" customHeight="1">
      <c r="A227" s="27" t="s">
        <v>260</v>
      </c>
      <c r="B227" s="22" t="s">
        <v>255</v>
      </c>
      <c r="C227" s="23">
        <f>C228</f>
        <v>535000</v>
      </c>
      <c r="D227" s="7"/>
      <c r="E227" s="8"/>
    </row>
    <row r="228" spans="1:5" s="9" customFormat="1" ht="25.5">
      <c r="A228" s="27" t="s">
        <v>226</v>
      </c>
      <c r="B228" s="22" t="s">
        <v>256</v>
      </c>
      <c r="C228" s="23">
        <f>C229</f>
        <v>535000</v>
      </c>
      <c r="D228" s="7"/>
      <c r="E228" s="8"/>
    </row>
    <row r="229" spans="1:5" s="9" customFormat="1" ht="15" customHeight="1">
      <c r="A229" s="27" t="s">
        <v>16</v>
      </c>
      <c r="B229" s="22" t="s">
        <v>257</v>
      </c>
      <c r="C229" s="23">
        <v>535000</v>
      </c>
      <c r="D229" s="7"/>
      <c r="E229" s="8"/>
    </row>
    <row r="230" spans="1:5" s="9" customFormat="1" ht="19.5" customHeight="1">
      <c r="A230" s="24" t="s">
        <v>15</v>
      </c>
      <c r="B230" s="20" t="s">
        <v>121</v>
      </c>
      <c r="C230" s="21">
        <f>C231+C259</f>
        <v>70093930</v>
      </c>
      <c r="D230" s="7"/>
      <c r="E230" s="8"/>
    </row>
    <row r="231" spans="1:5" s="9" customFormat="1" ht="16.5" customHeight="1">
      <c r="A231" s="24" t="s">
        <v>14</v>
      </c>
      <c r="B231" s="20" t="s">
        <v>122</v>
      </c>
      <c r="C231" s="21">
        <f>C238+C232+C254</f>
        <v>63591230</v>
      </c>
      <c r="D231" s="7"/>
      <c r="E231" s="8"/>
    </row>
    <row r="232" spans="1:5" s="9" customFormat="1" ht="27.75" customHeight="1">
      <c r="A232" s="27" t="s">
        <v>223</v>
      </c>
      <c r="B232" s="22" t="s">
        <v>124</v>
      </c>
      <c r="C232" s="23">
        <f>C233</f>
        <v>600000</v>
      </c>
      <c r="D232" s="7"/>
      <c r="E232" s="8"/>
    </row>
    <row r="233" spans="1:5" s="9" customFormat="1" ht="15" customHeight="1">
      <c r="A233" s="27" t="s">
        <v>265</v>
      </c>
      <c r="B233" s="22" t="s">
        <v>125</v>
      </c>
      <c r="C233" s="23">
        <f>C235</f>
        <v>600000</v>
      </c>
      <c r="D233" s="7"/>
      <c r="E233" s="8"/>
    </row>
    <row r="234" spans="1:5" s="9" customFormat="1" ht="15.75" customHeight="1">
      <c r="A234" s="27" t="s">
        <v>266</v>
      </c>
      <c r="B234" s="22" t="s">
        <v>261</v>
      </c>
      <c r="C234" s="23">
        <f>C235</f>
        <v>600000</v>
      </c>
      <c r="D234" s="7"/>
      <c r="E234" s="8"/>
    </row>
    <row r="235" spans="1:5" s="9" customFormat="1" ht="15" customHeight="1">
      <c r="A235" s="27" t="s">
        <v>13</v>
      </c>
      <c r="B235" s="22" t="s">
        <v>262</v>
      </c>
      <c r="C235" s="23">
        <f>C237+C236</f>
        <v>600000</v>
      </c>
      <c r="D235" s="7"/>
      <c r="E235" s="8"/>
    </row>
    <row r="236" spans="1:5" s="9" customFormat="1" ht="24" customHeight="1">
      <c r="A236" s="27" t="s">
        <v>6</v>
      </c>
      <c r="B236" s="22" t="s">
        <v>263</v>
      </c>
      <c r="C236" s="23">
        <v>150000</v>
      </c>
      <c r="D236" s="7"/>
      <c r="E236" s="8"/>
    </row>
    <row r="237" spans="1:5" s="9" customFormat="1" ht="14.25" customHeight="1">
      <c r="A237" s="27" t="s">
        <v>8</v>
      </c>
      <c r="B237" s="22" t="s">
        <v>264</v>
      </c>
      <c r="C237" s="23">
        <v>450000</v>
      </c>
      <c r="D237" s="7"/>
      <c r="E237" s="8"/>
    </row>
    <row r="238" spans="1:5" s="9" customFormat="1" ht="27" customHeight="1">
      <c r="A238" s="27" t="s">
        <v>179</v>
      </c>
      <c r="B238" s="22" t="s">
        <v>123</v>
      </c>
      <c r="C238" s="23">
        <f>C239</f>
        <v>62791230</v>
      </c>
      <c r="D238" s="7"/>
      <c r="E238" s="8"/>
    </row>
    <row r="239" spans="1:5" s="9" customFormat="1" ht="25.5" customHeight="1">
      <c r="A239" s="27" t="s">
        <v>336</v>
      </c>
      <c r="B239" s="22" t="s">
        <v>335</v>
      </c>
      <c r="C239" s="23">
        <f>C240+C249</f>
        <v>62791230</v>
      </c>
      <c r="D239" s="7"/>
      <c r="E239" s="8"/>
    </row>
    <row r="240" spans="1:5" s="9" customFormat="1" ht="25.5" customHeight="1">
      <c r="A240" s="27" t="s">
        <v>260</v>
      </c>
      <c r="B240" s="22" t="s">
        <v>337</v>
      </c>
      <c r="C240" s="23">
        <f>C241+C246</f>
        <v>60862000</v>
      </c>
      <c r="D240" s="7"/>
      <c r="E240" s="8"/>
    </row>
    <row r="241" spans="1:5" s="9" customFormat="1" ht="25.5">
      <c r="A241" s="27" t="s">
        <v>226</v>
      </c>
      <c r="B241" s="22" t="s">
        <v>338</v>
      </c>
      <c r="C241" s="23">
        <f>C242+C243+C245+C244</f>
        <v>60862000</v>
      </c>
      <c r="D241" s="7"/>
      <c r="E241" s="8"/>
    </row>
    <row r="242" spans="1:5" s="9" customFormat="1" ht="16.5" customHeight="1">
      <c r="A242" s="27" t="s">
        <v>347</v>
      </c>
      <c r="B242" s="22" t="s">
        <v>339</v>
      </c>
      <c r="C242" s="23">
        <f>7555000+486000</f>
        <v>8041000</v>
      </c>
      <c r="D242" s="7"/>
      <c r="E242" s="8"/>
    </row>
    <row r="243" spans="1:5" s="9" customFormat="1" ht="28.5" customHeight="1">
      <c r="A243" s="27" t="s">
        <v>6</v>
      </c>
      <c r="B243" s="22" t="s">
        <v>340</v>
      </c>
      <c r="C243" s="23">
        <v>900000</v>
      </c>
      <c r="D243" s="7"/>
      <c r="E243" s="8"/>
    </row>
    <row r="244" spans="1:5" s="9" customFormat="1" ht="17.25" customHeight="1">
      <c r="A244" s="27" t="s">
        <v>8</v>
      </c>
      <c r="B244" s="22" t="s">
        <v>341</v>
      </c>
      <c r="C244" s="23">
        <f>52392000-486000</f>
        <v>51906000</v>
      </c>
      <c r="D244" s="7"/>
      <c r="E244" s="8"/>
    </row>
    <row r="245" spans="1:5" s="9" customFormat="1" ht="22.5" customHeight="1">
      <c r="A245" s="27" t="s">
        <v>33</v>
      </c>
      <c r="B245" s="22" t="s">
        <v>342</v>
      </c>
      <c r="C245" s="23">
        <v>15000</v>
      </c>
      <c r="D245" s="7"/>
      <c r="E245" s="8"/>
    </row>
    <row r="246" spans="1:5" s="9" customFormat="1" ht="51" hidden="1" customHeight="1">
      <c r="A246" s="27" t="s">
        <v>440</v>
      </c>
      <c r="B246" s="22" t="s">
        <v>437</v>
      </c>
      <c r="C246" s="23">
        <f>C247+C248</f>
        <v>0</v>
      </c>
      <c r="D246" s="7"/>
      <c r="E246" s="8"/>
    </row>
    <row r="247" spans="1:5" s="9" customFormat="1" ht="16.5" hidden="1" customHeight="1">
      <c r="A247" s="27" t="s">
        <v>347</v>
      </c>
      <c r="B247" s="22" t="s">
        <v>438</v>
      </c>
      <c r="C247" s="23">
        <v>0</v>
      </c>
      <c r="D247" s="7"/>
      <c r="E247" s="8"/>
    </row>
    <row r="248" spans="1:5" s="9" customFormat="1" ht="17.25" hidden="1" customHeight="1">
      <c r="A248" s="27" t="s">
        <v>8</v>
      </c>
      <c r="B248" s="22" t="s">
        <v>439</v>
      </c>
      <c r="C248" s="23">
        <v>0</v>
      </c>
      <c r="D248" s="7"/>
      <c r="E248" s="8"/>
    </row>
    <row r="249" spans="1:5" s="9" customFormat="1" ht="30" customHeight="1">
      <c r="A249" s="27" t="s">
        <v>346</v>
      </c>
      <c r="B249" s="22" t="s">
        <v>345</v>
      </c>
      <c r="C249" s="23">
        <f>C250+C252</f>
        <v>1929230</v>
      </c>
      <c r="D249" s="7"/>
      <c r="E249" s="8"/>
    </row>
    <row r="250" spans="1:5" s="9" customFormat="1" ht="26.25" customHeight="1">
      <c r="A250" s="27" t="s">
        <v>268</v>
      </c>
      <c r="B250" s="22" t="s">
        <v>343</v>
      </c>
      <c r="C250" s="23">
        <f>C251</f>
        <v>1300000</v>
      </c>
      <c r="D250" s="7"/>
      <c r="E250" s="8"/>
    </row>
    <row r="251" spans="1:5" s="9" customFormat="1" ht="15" customHeight="1">
      <c r="A251" s="27" t="s">
        <v>8</v>
      </c>
      <c r="B251" s="22" t="s">
        <v>344</v>
      </c>
      <c r="C251" s="23">
        <v>1300000</v>
      </c>
      <c r="D251" s="7"/>
      <c r="E251" s="8"/>
    </row>
    <row r="252" spans="1:5" s="9" customFormat="1" ht="31.5" customHeight="1">
      <c r="A252" s="27" t="s">
        <v>459</v>
      </c>
      <c r="B252" s="22" t="s">
        <v>457</v>
      </c>
      <c r="C252" s="23">
        <f>C253</f>
        <v>629230</v>
      </c>
      <c r="D252" s="7"/>
      <c r="E252" s="8"/>
    </row>
    <row r="253" spans="1:5" s="9" customFormat="1" ht="18.75" customHeight="1">
      <c r="A253" s="27" t="s">
        <v>8</v>
      </c>
      <c r="B253" s="22" t="s">
        <v>458</v>
      </c>
      <c r="C253" s="23">
        <v>629230</v>
      </c>
      <c r="D253" s="7"/>
      <c r="E253" s="8"/>
    </row>
    <row r="254" spans="1:5" s="9" customFormat="1" ht="29.25" customHeight="1">
      <c r="A254" s="27" t="s">
        <v>284</v>
      </c>
      <c r="B254" s="22" t="s">
        <v>292</v>
      </c>
      <c r="C254" s="23">
        <f t="shared" ref="C254:C257" si="1">C255</f>
        <v>200000</v>
      </c>
      <c r="D254" s="7"/>
      <c r="E254" s="8"/>
    </row>
    <row r="255" spans="1:5" s="9" customFormat="1" ht="42.75" customHeight="1">
      <c r="A255" s="27" t="s">
        <v>285</v>
      </c>
      <c r="B255" s="22" t="s">
        <v>293</v>
      </c>
      <c r="C255" s="23">
        <f t="shared" si="1"/>
        <v>200000</v>
      </c>
      <c r="D255" s="7"/>
      <c r="E255" s="8"/>
    </row>
    <row r="256" spans="1:5" s="9" customFormat="1" ht="26.25" customHeight="1">
      <c r="A256" s="27" t="s">
        <v>286</v>
      </c>
      <c r="B256" s="22" t="s">
        <v>294</v>
      </c>
      <c r="C256" s="23">
        <f t="shared" si="1"/>
        <v>200000</v>
      </c>
      <c r="D256" s="7"/>
      <c r="E256" s="8"/>
    </row>
    <row r="257" spans="1:5" s="9" customFormat="1" ht="18.75" customHeight="1">
      <c r="A257" s="27" t="s">
        <v>287</v>
      </c>
      <c r="B257" s="22" t="s">
        <v>295</v>
      </c>
      <c r="C257" s="23">
        <f t="shared" si="1"/>
        <v>200000</v>
      </c>
      <c r="D257" s="7"/>
      <c r="E257" s="8"/>
    </row>
    <row r="258" spans="1:5" s="9" customFormat="1" ht="18" customHeight="1">
      <c r="A258" s="27" t="s">
        <v>8</v>
      </c>
      <c r="B258" s="22" t="s">
        <v>296</v>
      </c>
      <c r="C258" s="23">
        <v>200000</v>
      </c>
      <c r="D258" s="7"/>
      <c r="E258" s="8"/>
    </row>
    <row r="259" spans="1:5" s="9" customFormat="1" ht="21" customHeight="1">
      <c r="A259" s="24" t="s">
        <v>12</v>
      </c>
      <c r="B259" s="20" t="s">
        <v>126</v>
      </c>
      <c r="C259" s="21">
        <f>C260</f>
        <v>6502700</v>
      </c>
      <c r="D259" s="7"/>
      <c r="E259" s="8"/>
    </row>
    <row r="260" spans="1:5" s="9" customFormat="1" ht="25.5">
      <c r="A260" s="27" t="s">
        <v>274</v>
      </c>
      <c r="B260" s="22" t="s">
        <v>127</v>
      </c>
      <c r="C260" s="23">
        <f>C261</f>
        <v>6502700</v>
      </c>
      <c r="D260" s="7"/>
      <c r="E260" s="8"/>
    </row>
    <row r="261" spans="1:5" s="9" customFormat="1" ht="27" customHeight="1">
      <c r="A261" s="27" t="s">
        <v>336</v>
      </c>
      <c r="B261" s="22" t="s">
        <v>128</v>
      </c>
      <c r="C261" s="23">
        <f>C262</f>
        <v>6502700</v>
      </c>
      <c r="D261" s="7"/>
      <c r="E261" s="8"/>
    </row>
    <row r="262" spans="1:5" s="9" customFormat="1" ht="20.25" customHeight="1">
      <c r="A262" s="27" t="s">
        <v>260</v>
      </c>
      <c r="B262" s="22" t="s">
        <v>269</v>
      </c>
      <c r="C262" s="23">
        <f>C263</f>
        <v>6502700</v>
      </c>
      <c r="D262" s="7"/>
      <c r="E262" s="8"/>
    </row>
    <row r="263" spans="1:5" s="9" customFormat="1" ht="25.5">
      <c r="A263" s="27" t="s">
        <v>226</v>
      </c>
      <c r="B263" s="22" t="s">
        <v>270</v>
      </c>
      <c r="C263" s="23">
        <f>C264+C265+C266</f>
        <v>6502700</v>
      </c>
      <c r="D263" s="7"/>
      <c r="E263" s="8"/>
    </row>
    <row r="264" spans="1:5" s="9" customFormat="1" ht="18" customHeight="1">
      <c r="A264" s="27" t="s">
        <v>347</v>
      </c>
      <c r="B264" s="22" t="s">
        <v>271</v>
      </c>
      <c r="C264" s="23">
        <v>5607700</v>
      </c>
      <c r="D264" s="7"/>
      <c r="E264" s="8"/>
    </row>
    <row r="265" spans="1:5" s="9" customFormat="1" ht="27" customHeight="1">
      <c r="A265" s="27" t="s">
        <v>6</v>
      </c>
      <c r="B265" s="22" t="s">
        <v>272</v>
      </c>
      <c r="C265" s="23">
        <v>895000</v>
      </c>
      <c r="D265" s="7"/>
      <c r="E265" s="8"/>
    </row>
    <row r="266" spans="1:5" s="9" customFormat="1" ht="19.5" hidden="1" customHeight="1">
      <c r="A266" s="27" t="s">
        <v>33</v>
      </c>
      <c r="B266" s="22" t="s">
        <v>273</v>
      </c>
      <c r="C266" s="23">
        <v>0</v>
      </c>
      <c r="D266" s="7"/>
      <c r="E266" s="8"/>
    </row>
    <row r="267" spans="1:5" s="9" customFormat="1" ht="19.5" customHeight="1">
      <c r="A267" s="24" t="s">
        <v>11</v>
      </c>
      <c r="B267" s="20" t="s">
        <v>129</v>
      </c>
      <c r="C267" s="21">
        <f>C285+C279+C268+C274</f>
        <v>15934740</v>
      </c>
      <c r="D267" s="7"/>
      <c r="E267" s="8"/>
    </row>
    <row r="268" spans="1:5" s="9" customFormat="1" ht="20.25" customHeight="1">
      <c r="A268" s="24" t="s">
        <v>405</v>
      </c>
      <c r="B268" s="20" t="s">
        <v>396</v>
      </c>
      <c r="C268" s="21">
        <f>C269</f>
        <v>218340</v>
      </c>
      <c r="D268" s="7"/>
      <c r="E268" s="8"/>
    </row>
    <row r="269" spans="1:5" s="9" customFormat="1" ht="27" customHeight="1">
      <c r="A269" s="27" t="s">
        <v>235</v>
      </c>
      <c r="B269" s="22" t="s">
        <v>397</v>
      </c>
      <c r="C269" s="23">
        <f>C270</f>
        <v>218340</v>
      </c>
      <c r="D269" s="7"/>
      <c r="E269" s="8"/>
    </row>
    <row r="270" spans="1:5" s="9" customFormat="1" ht="23.25" customHeight="1">
      <c r="A270" s="27" t="s">
        <v>402</v>
      </c>
      <c r="B270" s="22" t="s">
        <v>398</v>
      </c>
      <c r="C270" s="23">
        <f>C271</f>
        <v>218340</v>
      </c>
      <c r="D270" s="7"/>
      <c r="E270" s="8"/>
    </row>
    <row r="271" spans="1:5" s="9" customFormat="1" ht="21" customHeight="1">
      <c r="A271" s="27" t="s">
        <v>403</v>
      </c>
      <c r="B271" s="22" t="s">
        <v>399</v>
      </c>
      <c r="C271" s="23">
        <f>C272</f>
        <v>218340</v>
      </c>
      <c r="D271" s="7"/>
      <c r="E271" s="8"/>
    </row>
    <row r="272" spans="1:5" s="9" customFormat="1" ht="39.75" customHeight="1">
      <c r="A272" s="27" t="s">
        <v>404</v>
      </c>
      <c r="B272" s="22" t="s">
        <v>400</v>
      </c>
      <c r="C272" s="23">
        <f>C273</f>
        <v>218340</v>
      </c>
      <c r="D272" s="7"/>
      <c r="E272" s="8"/>
    </row>
    <row r="273" spans="1:5" s="9" customFormat="1" ht="27" customHeight="1">
      <c r="A273" s="27" t="s">
        <v>143</v>
      </c>
      <c r="B273" s="22" t="s">
        <v>401</v>
      </c>
      <c r="C273" s="23">
        <v>218340</v>
      </c>
      <c r="D273" s="7"/>
      <c r="E273" s="8"/>
    </row>
    <row r="274" spans="1:5" s="9" customFormat="1" ht="20.25" customHeight="1">
      <c r="A274" s="24" t="s">
        <v>431</v>
      </c>
      <c r="B274" s="20" t="s">
        <v>430</v>
      </c>
      <c r="C274" s="21">
        <f>C275</f>
        <v>500000</v>
      </c>
      <c r="D274" s="7"/>
      <c r="E274" s="8"/>
    </row>
    <row r="275" spans="1:5" s="9" customFormat="1" ht="30" customHeight="1">
      <c r="A275" s="27" t="s">
        <v>448</v>
      </c>
      <c r="B275" s="22" t="s">
        <v>469</v>
      </c>
      <c r="C275" s="23">
        <f>C276</f>
        <v>500000</v>
      </c>
      <c r="D275" s="7"/>
      <c r="E275" s="8"/>
    </row>
    <row r="276" spans="1:5" s="9" customFormat="1" ht="18.75" customHeight="1">
      <c r="A276" s="27" t="s">
        <v>449</v>
      </c>
      <c r="B276" s="22" t="s">
        <v>470</v>
      </c>
      <c r="C276" s="23">
        <f>C277</f>
        <v>500000</v>
      </c>
      <c r="D276" s="7"/>
      <c r="E276" s="8"/>
    </row>
    <row r="277" spans="1:5" s="9" customFormat="1" ht="19.5" customHeight="1">
      <c r="A277" s="27" t="s">
        <v>472</v>
      </c>
      <c r="B277" s="22" t="s">
        <v>471</v>
      </c>
      <c r="C277" s="23">
        <f>C278</f>
        <v>500000</v>
      </c>
      <c r="D277" s="7"/>
      <c r="E277" s="8"/>
    </row>
    <row r="278" spans="1:5" s="9" customFormat="1" ht="25.5" customHeight="1">
      <c r="A278" s="27" t="s">
        <v>477</v>
      </c>
      <c r="B278" s="22" t="s">
        <v>476</v>
      </c>
      <c r="C278" s="23">
        <v>500000</v>
      </c>
      <c r="D278" s="7"/>
      <c r="E278" s="8"/>
    </row>
    <row r="279" spans="1:5" s="9" customFormat="1" ht="19.5" customHeight="1">
      <c r="A279" s="24" t="s">
        <v>190</v>
      </c>
      <c r="B279" s="20" t="s">
        <v>189</v>
      </c>
      <c r="C279" s="21">
        <f>C280</f>
        <v>15056400</v>
      </c>
      <c r="D279" s="7"/>
      <c r="E279" s="8"/>
    </row>
    <row r="280" spans="1:5" s="9" customFormat="1" ht="32.25" customHeight="1">
      <c r="A280" s="27" t="s">
        <v>235</v>
      </c>
      <c r="B280" s="22" t="s">
        <v>191</v>
      </c>
      <c r="C280" s="23">
        <f>C281</f>
        <v>15056400</v>
      </c>
      <c r="D280" s="7"/>
      <c r="E280" s="8"/>
    </row>
    <row r="281" spans="1:5" s="9" customFormat="1" ht="18.75" customHeight="1">
      <c r="A281" s="27" t="s">
        <v>276</v>
      </c>
      <c r="B281" s="22" t="s">
        <v>192</v>
      </c>
      <c r="C281" s="23">
        <f>C282</f>
        <v>15056400</v>
      </c>
      <c r="D281" s="7"/>
      <c r="E281" s="8"/>
    </row>
    <row r="282" spans="1:5" s="9" customFormat="1" ht="18" customHeight="1">
      <c r="A282" s="27" t="s">
        <v>280</v>
      </c>
      <c r="B282" s="22" t="s">
        <v>277</v>
      </c>
      <c r="C282" s="23">
        <f>C283</f>
        <v>15056400</v>
      </c>
      <c r="D282" s="7"/>
      <c r="E282" s="8"/>
    </row>
    <row r="283" spans="1:5" s="9" customFormat="1" ht="17.25" customHeight="1">
      <c r="A283" s="27" t="s">
        <v>178</v>
      </c>
      <c r="B283" s="22" t="s">
        <v>278</v>
      </c>
      <c r="C283" s="23">
        <f>C284</f>
        <v>15056400</v>
      </c>
      <c r="D283" s="7"/>
      <c r="E283" s="8"/>
    </row>
    <row r="284" spans="1:5" s="9" customFormat="1" ht="27" customHeight="1">
      <c r="A284" s="27" t="s">
        <v>143</v>
      </c>
      <c r="B284" s="22" t="s">
        <v>279</v>
      </c>
      <c r="C284" s="23">
        <v>15056400</v>
      </c>
      <c r="D284" s="7"/>
      <c r="E284" s="8"/>
    </row>
    <row r="285" spans="1:5" s="9" customFormat="1" ht="24" customHeight="1">
      <c r="A285" s="24" t="s">
        <v>10</v>
      </c>
      <c r="B285" s="20" t="s">
        <v>130</v>
      </c>
      <c r="C285" s="21">
        <f>C286</f>
        <v>160000</v>
      </c>
      <c r="D285" s="7"/>
      <c r="E285" s="8"/>
    </row>
    <row r="286" spans="1:5" s="9" customFormat="1" ht="29.25" customHeight="1">
      <c r="A286" s="27" t="s">
        <v>235</v>
      </c>
      <c r="B286" s="22" t="s">
        <v>131</v>
      </c>
      <c r="C286" s="23">
        <f>C287</f>
        <v>160000</v>
      </c>
      <c r="D286" s="7"/>
      <c r="E286" s="8"/>
    </row>
    <row r="287" spans="1:5" s="9" customFormat="1" ht="15" customHeight="1">
      <c r="A287" s="27" t="s">
        <v>9</v>
      </c>
      <c r="B287" s="22" t="s">
        <v>132</v>
      </c>
      <c r="C287" s="23">
        <f>C288</f>
        <v>160000</v>
      </c>
      <c r="D287" s="7"/>
      <c r="E287" s="8"/>
    </row>
    <row r="288" spans="1:5" s="9" customFormat="1" ht="29.25" customHeight="1">
      <c r="A288" s="27" t="s">
        <v>236</v>
      </c>
      <c r="B288" s="22" t="s">
        <v>281</v>
      </c>
      <c r="C288" s="23">
        <f>C289</f>
        <v>160000</v>
      </c>
      <c r="D288" s="7"/>
      <c r="E288" s="8"/>
    </row>
    <row r="289" spans="1:5" s="9" customFormat="1" ht="27" customHeight="1">
      <c r="A289" s="27" t="s">
        <v>80</v>
      </c>
      <c r="B289" s="22" t="s">
        <v>282</v>
      </c>
      <c r="C289" s="23">
        <f>C290</f>
        <v>160000</v>
      </c>
      <c r="D289" s="7"/>
      <c r="E289" s="8"/>
    </row>
    <row r="290" spans="1:5" s="9" customFormat="1" ht="27.75" customHeight="1">
      <c r="A290" s="27" t="s">
        <v>6</v>
      </c>
      <c r="B290" s="22" t="s">
        <v>283</v>
      </c>
      <c r="C290" s="23">
        <v>160000</v>
      </c>
      <c r="D290" s="7"/>
      <c r="E290" s="8"/>
    </row>
    <row r="291" spans="1:5" s="9" customFormat="1" ht="22.5" customHeight="1">
      <c r="A291" s="24" t="s">
        <v>5</v>
      </c>
      <c r="B291" s="20" t="s">
        <v>133</v>
      </c>
      <c r="C291" s="21">
        <f>C292</f>
        <v>1308000</v>
      </c>
      <c r="D291" s="7"/>
      <c r="E291" s="8"/>
    </row>
    <row r="292" spans="1:5" s="9" customFormat="1" ht="21" customHeight="1">
      <c r="A292" s="24" t="s">
        <v>4</v>
      </c>
      <c r="B292" s="20" t="s">
        <v>134</v>
      </c>
      <c r="C292" s="21">
        <f>C293</f>
        <v>1308000</v>
      </c>
      <c r="D292" s="7"/>
      <c r="E292" s="8"/>
    </row>
    <row r="293" spans="1:5" s="9" customFormat="1" ht="17.25" customHeight="1">
      <c r="A293" s="27" t="s">
        <v>3</v>
      </c>
      <c r="B293" s="22" t="s">
        <v>136</v>
      </c>
      <c r="C293" s="23">
        <f>C294</f>
        <v>1308000</v>
      </c>
      <c r="D293" s="7"/>
      <c r="E293" s="8"/>
    </row>
    <row r="294" spans="1:5" s="9" customFormat="1" ht="21" customHeight="1">
      <c r="A294" s="27" t="s">
        <v>135</v>
      </c>
      <c r="B294" s="22" t="s">
        <v>137</v>
      </c>
      <c r="C294" s="23">
        <f>C295</f>
        <v>1308000</v>
      </c>
      <c r="D294" s="7"/>
      <c r="E294" s="8"/>
    </row>
    <row r="295" spans="1:5" s="9" customFormat="1" ht="18.75" customHeight="1">
      <c r="A295" s="27" t="s">
        <v>3</v>
      </c>
      <c r="B295" s="22" t="s">
        <v>138</v>
      </c>
      <c r="C295" s="23">
        <v>1308000</v>
      </c>
      <c r="D295" s="7"/>
      <c r="E295" s="8"/>
    </row>
    <row r="296" spans="1:5" s="9" customFormat="1" ht="19.5" customHeight="1">
      <c r="A296" s="24" t="s">
        <v>2</v>
      </c>
      <c r="B296" s="20" t="s">
        <v>47</v>
      </c>
      <c r="C296" s="21">
        <f>C21+C90+C28+C99+C117+C151+C207+C230+C267+C291</f>
        <v>366470299.97000003</v>
      </c>
      <c r="D296" s="7"/>
      <c r="E296" s="8"/>
    </row>
    <row r="297" spans="1:5" ht="25.5" customHeight="1">
      <c r="A297" s="24" t="s">
        <v>48</v>
      </c>
      <c r="B297" s="20" t="s">
        <v>47</v>
      </c>
      <c r="C297" s="21" t="s">
        <v>47</v>
      </c>
      <c r="D297" s="7"/>
      <c r="E297" s="3"/>
    </row>
    <row r="298" spans="1:5" ht="24" hidden="1" customHeight="1">
      <c r="A298" s="24" t="s">
        <v>154</v>
      </c>
      <c r="B298" s="20" t="s">
        <v>155</v>
      </c>
      <c r="C298" s="38">
        <v>0</v>
      </c>
      <c r="D298" s="7"/>
      <c r="E298" s="3"/>
    </row>
    <row r="299" spans="1:5" ht="30" customHeight="1">
      <c r="A299" s="24" t="s">
        <v>1</v>
      </c>
      <c r="B299" s="20" t="s">
        <v>0</v>
      </c>
      <c r="C299" s="38">
        <v>13000000</v>
      </c>
      <c r="D299" s="7"/>
      <c r="E299" s="3"/>
    </row>
    <row r="300" spans="1:5" ht="33.75" customHeight="1">
      <c r="A300" s="24" t="s">
        <v>139</v>
      </c>
      <c r="B300" s="20" t="s">
        <v>47</v>
      </c>
      <c r="C300" s="21">
        <f>SUM(C298:C299)</f>
        <v>13000000</v>
      </c>
      <c r="D300" s="7"/>
      <c r="E300" s="3"/>
    </row>
    <row r="301" spans="1:5" ht="18" customHeight="1">
      <c r="A301" s="24" t="s">
        <v>46</v>
      </c>
      <c r="B301" s="20" t="s">
        <v>47</v>
      </c>
      <c r="C301" s="21">
        <f>C296+C300</f>
        <v>379470299.97000003</v>
      </c>
      <c r="D301" s="32" t="s">
        <v>462</v>
      </c>
      <c r="E301" s="3"/>
    </row>
    <row r="302" spans="1:5" ht="15" customHeight="1">
      <c r="A302" s="14"/>
      <c r="B302" s="14"/>
      <c r="C302" s="18"/>
      <c r="D302" s="2"/>
      <c r="E302" s="2"/>
    </row>
    <row r="303" spans="1:5" ht="15" customHeight="1">
      <c r="A303" s="6"/>
      <c r="B303" s="14"/>
      <c r="C303" s="18"/>
      <c r="D303" s="2"/>
      <c r="E303" s="2"/>
    </row>
    <row r="304" spans="1:5" ht="15" customHeight="1">
      <c r="A304" s="6" t="s">
        <v>432</v>
      </c>
      <c r="B304" s="14"/>
      <c r="D304" s="2"/>
      <c r="E304" s="2"/>
    </row>
    <row r="305" spans="1:5" ht="15" customHeight="1">
      <c r="A305" s="10" t="s">
        <v>151</v>
      </c>
      <c r="B305" s="14"/>
      <c r="C305" s="18"/>
      <c r="D305" s="2"/>
      <c r="E305" s="2"/>
    </row>
    <row r="306" spans="1:5" ht="15" customHeight="1">
      <c r="A306" s="10" t="s">
        <v>152</v>
      </c>
      <c r="B306" s="14"/>
      <c r="C306" s="6" t="s">
        <v>433</v>
      </c>
      <c r="D306" s="2"/>
      <c r="E306" s="2"/>
    </row>
    <row r="307" spans="1:5" ht="15" customHeight="1">
      <c r="A307" s="14"/>
      <c r="B307" s="11" t="s">
        <v>153</v>
      </c>
      <c r="C307" s="18"/>
      <c r="D307" s="2"/>
      <c r="E307" s="2"/>
    </row>
    <row r="308" spans="1:5" ht="15" customHeight="1">
      <c r="A308" s="14"/>
      <c r="B308" s="14"/>
      <c r="C308" s="18"/>
      <c r="D308" s="2"/>
      <c r="E308" s="2"/>
    </row>
    <row r="309" spans="1:5" ht="15" customHeight="1">
      <c r="A309" s="14"/>
      <c r="B309" s="14"/>
      <c r="C309" s="18"/>
      <c r="D309" s="2"/>
      <c r="E309" s="2"/>
    </row>
    <row r="310" spans="1:5" ht="15" customHeight="1">
      <c r="A310" s="14"/>
      <c r="B310" s="14"/>
      <c r="C310" s="18"/>
      <c r="D310" s="2"/>
      <c r="E310" s="2"/>
    </row>
    <row r="311" spans="1:5" ht="15" customHeight="1">
      <c r="A311" s="14"/>
      <c r="B311" s="14"/>
      <c r="C311" s="18"/>
      <c r="D311" s="2"/>
      <c r="E311" s="2"/>
    </row>
    <row r="312" spans="1:5" ht="10.9" customHeight="1">
      <c r="A312" s="14"/>
      <c r="B312" s="14"/>
      <c r="C312" s="18"/>
      <c r="D312" s="2"/>
      <c r="E312" s="2"/>
    </row>
  </sheetData>
  <mergeCells count="6">
    <mergeCell ref="B9:C9"/>
    <mergeCell ref="B10:C10"/>
    <mergeCell ref="B12:C12"/>
    <mergeCell ref="A16:C16"/>
    <mergeCell ref="A18:A19"/>
    <mergeCell ref="B18:B19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СБР 2023</vt:lpstr>
      <vt:lpstr>'СБР 2023'!Заголовки_для_печати</vt:lpstr>
      <vt:lpstr>'СБР 2023'!Область_печати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1</cp:lastModifiedBy>
  <cp:lastPrinted>2024-04-25T11:17:54Z</cp:lastPrinted>
  <dcterms:created xsi:type="dcterms:W3CDTF">2015-12-16T09:33:38Z</dcterms:created>
  <dcterms:modified xsi:type="dcterms:W3CDTF">2024-05-06T05:48:14Z</dcterms:modified>
</cp:coreProperties>
</file>