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065" windowHeight="7920"/>
  </bookViews>
  <sheets>
    <sheet name="2022" sheetId="6" r:id="rId1"/>
    <sheet name="2021" sheetId="5" r:id="rId2"/>
    <sheet name="Лист1" sheetId="4" r:id="rId3"/>
  </sheets>
  <definedNames>
    <definedName name="_xlnm._FilterDatabase" localSheetId="2" hidden="1">Лист1!$A$4:$S$70</definedName>
    <definedName name="_xlnm.Print_Titles" localSheetId="2">Лист1!$4:$4</definedName>
    <definedName name="_xlnm.Print_Area" localSheetId="2">Лист1!$A$1:$R$79</definedName>
  </definedNames>
  <calcPr calcId="124519"/>
</workbook>
</file>

<file path=xl/calcChain.xml><?xml version="1.0" encoding="utf-8"?>
<calcChain xmlns="http://schemas.openxmlformats.org/spreadsheetml/2006/main">
  <c r="Q66" i="6"/>
  <c r="P66"/>
  <c r="P37"/>
  <c r="O67" l="1"/>
  <c r="N67"/>
  <c r="M67"/>
  <c r="L67"/>
  <c r="P49"/>
  <c r="P44"/>
  <c r="P30"/>
  <c r="P28"/>
  <c r="Q65"/>
  <c r="P65"/>
  <c r="P63"/>
  <c r="P62"/>
  <c r="P60"/>
  <c r="P58"/>
  <c r="P56"/>
  <c r="Q54"/>
  <c r="P54"/>
  <c r="P52"/>
  <c r="P50"/>
  <c r="P47"/>
  <c r="P45"/>
  <c r="P42"/>
  <c r="P40"/>
  <c r="Q38"/>
  <c r="P38"/>
  <c r="P36"/>
  <c r="P34"/>
  <c r="P33"/>
  <c r="P31"/>
  <c r="P25"/>
  <c r="O22"/>
  <c r="N22"/>
  <c r="M22"/>
  <c r="L22"/>
  <c r="Q21"/>
  <c r="P21"/>
  <c r="P19"/>
  <c r="P17"/>
  <c r="Q15"/>
  <c r="P15"/>
  <c r="P13"/>
  <c r="P12"/>
  <c r="P10"/>
  <c r="P8"/>
  <c r="O68" l="1"/>
  <c r="N68"/>
  <c r="M68"/>
  <c r="Q67"/>
  <c r="L68"/>
  <c r="P22"/>
  <c r="P67"/>
  <c r="Q22"/>
  <c r="O22" i="5"/>
  <c r="Q34"/>
  <c r="P33"/>
  <c r="P34"/>
  <c r="O71"/>
  <c r="N71"/>
  <c r="M71"/>
  <c r="L71"/>
  <c r="Q70"/>
  <c r="P70"/>
  <c r="P68"/>
  <c r="P67"/>
  <c r="P65"/>
  <c r="P63"/>
  <c r="P61"/>
  <c r="Q59"/>
  <c r="P59"/>
  <c r="P57"/>
  <c r="P55"/>
  <c r="P53"/>
  <c r="P51"/>
  <c r="P49"/>
  <c r="P47"/>
  <c r="Q45"/>
  <c r="P45"/>
  <c r="P44"/>
  <c r="P42"/>
  <c r="P41"/>
  <c r="P39"/>
  <c r="P38"/>
  <c r="P36"/>
  <c r="P31"/>
  <c r="P29"/>
  <c r="P27"/>
  <c r="P25"/>
  <c r="N22"/>
  <c r="M22"/>
  <c r="L22"/>
  <c r="Q21"/>
  <c r="P21"/>
  <c r="P19"/>
  <c r="P17"/>
  <c r="Q15"/>
  <c r="P15"/>
  <c r="P13"/>
  <c r="P12"/>
  <c r="P10"/>
  <c r="P8"/>
  <c r="M71" i="4"/>
  <c r="N71"/>
  <c r="O71"/>
  <c r="L71"/>
  <c r="Q44"/>
  <c r="Q33"/>
  <c r="Q21"/>
  <c r="Q15"/>
  <c r="Q69"/>
  <c r="P44"/>
  <c r="P21"/>
  <c r="P15"/>
  <c r="M70"/>
  <c r="N70"/>
  <c r="O70"/>
  <c r="L70"/>
  <c r="P33"/>
  <c r="P69"/>
  <c r="P67"/>
  <c r="P66"/>
  <c r="P64"/>
  <c r="P62"/>
  <c r="P60"/>
  <c r="P58"/>
  <c r="Q58"/>
  <c r="P56"/>
  <c r="P54"/>
  <c r="P48"/>
  <c r="P46"/>
  <c r="P52"/>
  <c r="P50"/>
  <c r="P37"/>
  <c r="P43"/>
  <c r="P41"/>
  <c r="P35"/>
  <c r="P31"/>
  <c r="M22"/>
  <c r="N22"/>
  <c r="O22"/>
  <c r="P22" s="1"/>
  <c r="L22"/>
  <c r="P17"/>
  <c r="P19"/>
  <c r="P13"/>
  <c r="P8"/>
  <c r="P12"/>
  <c r="P10"/>
  <c r="Q68" i="6" l="1"/>
  <c r="P68"/>
  <c r="N72" i="5"/>
  <c r="P71"/>
  <c r="M72"/>
  <c r="L72"/>
  <c r="Q22"/>
  <c r="P22"/>
  <c r="Q71"/>
  <c r="O72"/>
  <c r="P70" i="4"/>
  <c r="Q22"/>
  <c r="Q70"/>
  <c r="P72" i="5" l="1"/>
  <c r="Q72"/>
  <c r="P29" i="4"/>
  <c r="P27"/>
  <c r="P25"/>
  <c r="P40"/>
  <c r="P38"/>
  <c r="P71" l="1"/>
  <c r="Q71"/>
</calcChain>
</file>

<file path=xl/sharedStrings.xml><?xml version="1.0" encoding="utf-8"?>
<sst xmlns="http://schemas.openxmlformats.org/spreadsheetml/2006/main" count="1042" uniqueCount="191">
  <si>
    <t>№ п/п</t>
  </si>
  <si>
    <t>Наименование государственной услуги (работы)</t>
  </si>
  <si>
    <t xml:space="preserve">Единица измерения </t>
  </si>
  <si>
    <t>Фактическое исполнение</t>
  </si>
  <si>
    <t>1</t>
  </si>
  <si>
    <t>1.1</t>
  </si>
  <si>
    <t>х</t>
  </si>
  <si>
    <t>КБК</t>
  </si>
  <si>
    <t>тыс. рублей</t>
  </si>
  <si>
    <t>1.2</t>
  </si>
  <si>
    <t>01</t>
  </si>
  <si>
    <t>611</t>
  </si>
  <si>
    <t>Наименование показателя/
показатель, характеризующий объем 
государственной услуги (работы)</t>
  </si>
  <si>
    <t>человек</t>
  </si>
  <si>
    <t>единица</t>
  </si>
  <si>
    <t>Итого</t>
  </si>
  <si>
    <t>штука</t>
  </si>
  <si>
    <t>05</t>
  </si>
  <si>
    <t>количество разработанных документов</t>
  </si>
  <si>
    <t>объем финансового обеспечения оказания государственной услуги (выполнения работы)</t>
  </si>
  <si>
    <t>количество исполненных запросов</t>
  </si>
  <si>
    <t>код услуги (работы)</t>
  </si>
  <si>
    <t>номер услуги (работы)</t>
  </si>
  <si>
    <t>08</t>
  </si>
  <si>
    <t>Библиотечное, библиографическое и информационное обслуживание пользователей библиотеки (в стационарных условиях)</t>
  </si>
  <si>
    <t>910100О.99.0.ББ83АА00000</t>
  </si>
  <si>
    <t>Библиотечное, библиографическое и информационное обслуживание пользователей библиотеки (вне стационара)</t>
  </si>
  <si>
    <t>910100О.99.0.ББ83АА01000</t>
  </si>
  <si>
    <t>Библиотечное, библиографическое и информационное обслуживание пользователей библиотеки (удаленно через Интернет)</t>
  </si>
  <si>
    <t>910100О.99.0.ББ83АА02000</t>
  </si>
  <si>
    <t>Публичный показ музейных предметов, музейных коллекций (в стационарных условиях)</t>
  </si>
  <si>
    <t>910200О.99.0.ББ69АА00000</t>
  </si>
  <si>
    <t>910200О.99.0.ББ82АА00000</t>
  </si>
  <si>
    <t>Публичный показ музейных предметов, музейных коллекций (вне стационара)</t>
  </si>
  <si>
    <t>910200О.99.0.ББ69АА01000</t>
  </si>
  <si>
    <t>количество проведенных мероприятий</t>
  </si>
  <si>
    <t>количество участников мероприятий</t>
  </si>
  <si>
    <t>количество посещений</t>
  </si>
  <si>
    <t>количество предметов</t>
  </si>
  <si>
    <t>количество документов</t>
  </si>
  <si>
    <t>число посетителей</t>
  </si>
  <si>
    <t>0276 (региональный перечень)</t>
  </si>
  <si>
    <t>0152 (региональный перечень)</t>
  </si>
  <si>
    <t>0227 (региональный перечень)</t>
  </si>
  <si>
    <t>Коды</t>
  </si>
  <si>
    <t>час</t>
  </si>
  <si>
    <t>Источник финансиро-вания</t>
  </si>
  <si>
    <t>Пояснения/
причины отклонения</t>
  </si>
  <si>
    <t>16=15/13</t>
  </si>
  <si>
    <t>17=15/14</t>
  </si>
  <si>
    <t>Процент исполнения</t>
  </si>
  <si>
    <r>
      <t>План уточненный (СБР)</t>
    </r>
    <r>
      <rPr>
        <vertAlign val="superscript"/>
        <sz val="14"/>
        <rFont val="Times New Roman"/>
        <family val="1"/>
        <charset val="204"/>
      </rPr>
      <t>6)</t>
    </r>
  </si>
  <si>
    <r>
      <t>План уточненный</t>
    </r>
    <r>
      <rPr>
        <vertAlign val="superscript"/>
        <sz val="14"/>
        <rFont val="Times New Roman"/>
        <family val="1"/>
        <charset val="204"/>
      </rPr>
      <t>5)</t>
    </r>
  </si>
  <si>
    <r>
      <t>План первоначаль-ный</t>
    </r>
    <r>
      <rPr>
        <vertAlign val="superscript"/>
        <sz val="14"/>
        <rFont val="Times New Roman"/>
        <family val="1"/>
        <charset val="204"/>
      </rPr>
      <t>4)</t>
    </r>
  </si>
  <si>
    <t>экономия по результатам конкурсных процедур</t>
  </si>
  <si>
    <t>СВЕДЕНИЯ
о выполнении муниципальных  заданий и (или) иных результатах использования бюджетных ассигнований за 2020 год</t>
  </si>
  <si>
    <t>Другие вопросы в области жилищно-коммунального хозяйства Новокубанского городского поселения Новокубанского района (код ведомства – 992)</t>
  </si>
  <si>
    <t>Предоставление архивных справок, архивных копий, архивных выписок, информационных писем, связанных с реализацией законных прав и свобод граждан и исполнением государственными органами и органами местного самоуправления своих полномочий</t>
  </si>
  <si>
    <t>910112.Р.26.0.02760001000</t>
  </si>
  <si>
    <t>Предоставление консультационных и методических услуг</t>
  </si>
  <si>
    <t>0429 (региональный перечень)</t>
  </si>
  <si>
    <t>711100.Р.26.0.04290001000</t>
  </si>
  <si>
    <t>количество проведенных консультаций</t>
  </si>
  <si>
    <t>местный бюджет</t>
  </si>
  <si>
    <t>Организация благоустройства и озеленения, уборка территории</t>
  </si>
  <si>
    <t>0558 (региональный перечень)</t>
  </si>
  <si>
    <t>площадь благоустройства</t>
  </si>
  <si>
    <t>813000.Р.26.1.05580001000</t>
  </si>
  <si>
    <t>тыс. м2</t>
  </si>
  <si>
    <t>992</t>
  </si>
  <si>
    <t>0570300590</t>
  </si>
  <si>
    <t>Обеспечение деятельности МБУ "Служба муниципального заказа"</t>
  </si>
  <si>
    <t>1.1.1</t>
  </si>
  <si>
    <t>1.1.2</t>
  </si>
  <si>
    <t>1.1.3</t>
  </si>
  <si>
    <t>Обеспечение деятельности МБУ "Специализированная служба по вопросам похоронного дела"</t>
  </si>
  <si>
    <r>
      <t>допустимое (возможное) отклонение от установленных показателей объема</t>
    </r>
    <r>
      <rPr>
        <vertAlign val="superscript"/>
        <sz val="14"/>
        <rFont val="Times New Roman"/>
        <family val="1"/>
        <charset val="204"/>
      </rPr>
      <t>)</t>
    </r>
    <r>
      <rPr>
        <sz val="14"/>
        <rFont val="Times New Roman"/>
        <family val="1"/>
        <charset val="204"/>
      </rPr>
      <t xml:space="preserve"> − в пределах 35 %; </t>
    </r>
  </si>
  <si>
    <t xml:space="preserve">допустимое (возможное) отклонение от установленных показателей объема) − в пределах 30 %; </t>
  </si>
  <si>
    <t>допустимое (возможное) отклонение от установленных показателей объема) − в пределах 10 %;</t>
  </si>
  <si>
    <t>Организация ритуальных услуг и содержание мест захоронения</t>
  </si>
  <si>
    <t>28.083.0 (общероссийский перечень)</t>
  </si>
  <si>
    <t>930311.О.99.0.АЯ24АА00000</t>
  </si>
  <si>
    <t>количество захоронений (умерших)</t>
  </si>
  <si>
    <t xml:space="preserve"> м2</t>
  </si>
  <si>
    <t xml:space="preserve">Другие вопросы в области жилищно-коммунального хозяйства </t>
  </si>
  <si>
    <t>объем финансового обеспечения оказания муниципальных услуг (выполнения работ)</t>
  </si>
  <si>
    <t>Культура, кинематография и средства массовой информации (код ведомства – 992)</t>
  </si>
  <si>
    <t>2</t>
  </si>
  <si>
    <t>2.1</t>
  </si>
  <si>
    <t xml:space="preserve">Финансовое обеспечение деятельности МКУК «НГБС» </t>
  </si>
  <si>
    <t>47.018.0 (общероссийский перечень)</t>
  </si>
  <si>
    <t>0561 (региональный перечень)</t>
  </si>
  <si>
    <t>910110О.Р.26.1.05610001000</t>
  </si>
  <si>
    <t>Комплектование библиотечного фонда (в стационарных условиях)</t>
  </si>
  <si>
    <t>0720000590</t>
  </si>
  <si>
    <t>2.1.1</t>
  </si>
  <si>
    <t>2.1.2</t>
  </si>
  <si>
    <t>2.1.3</t>
  </si>
  <si>
    <t>2.1.4</t>
  </si>
  <si>
    <t>Финансовое обеспечение деятельности МБУК «НКДЦ»  им. Наумчиковой В.И.</t>
  </si>
  <si>
    <t>2.2</t>
  </si>
  <si>
    <t>2.2.1</t>
  </si>
  <si>
    <t>Организация и проведение культурно-массовых мероприятий</t>
  </si>
  <si>
    <t>900212.Р.26.1.01520001000</t>
  </si>
  <si>
    <t>Организация и проведение культурно-массовых мероприятий (платная)</t>
  </si>
  <si>
    <t>0161 (региональный перечень)</t>
  </si>
  <si>
    <t>900212.Р.26.1.01610001000</t>
  </si>
  <si>
    <t>Организация деятельности клубных формирований и формирований самодеятельного народного творчества</t>
  </si>
  <si>
    <t>0248 (региональный перечень)</t>
  </si>
  <si>
    <t>900410.Р.26.1.02480001000</t>
  </si>
  <si>
    <t>количество клубных формирований</t>
  </si>
  <si>
    <t>количество участников клубных формирований</t>
  </si>
  <si>
    <t>2.2.2</t>
  </si>
  <si>
    <t>2.2.3</t>
  </si>
  <si>
    <t>2.3</t>
  </si>
  <si>
    <t xml:space="preserve">Финансовое обеспечение деятельности МБУК «НКМ» </t>
  </si>
  <si>
    <t>47.017.0 (общероссийский перечень)</t>
  </si>
  <si>
    <t>910200О.99.0.ББ82АА01000</t>
  </si>
  <si>
    <t>47.003.0 (общероссийский перечень)</t>
  </si>
  <si>
    <t>Публичный показ музейных предметов, музейных коллекций (в стационарных условиях) 9платно)</t>
  </si>
  <si>
    <t>Публичный показ музейных предметов, музейных коллекций (вне стационара) (платно)</t>
  </si>
  <si>
    <t>47.006.0 (общероссийский перечень)</t>
  </si>
  <si>
    <t xml:space="preserve">Организация и проведение  мероприятий </t>
  </si>
  <si>
    <t>900400О.99.0.ББ72АА00001</t>
  </si>
  <si>
    <t>Формирование, учет, изучение, физического сохранения и безопасности предметов, музейных коллекций</t>
  </si>
  <si>
    <t>910220.Р.26.1.02270001000</t>
  </si>
  <si>
    <t xml:space="preserve">Финансовое обеспечение деятельности МБУК «НПКиО» </t>
  </si>
  <si>
    <t>2.4</t>
  </si>
  <si>
    <t>2.3.1</t>
  </si>
  <si>
    <t>2.3.2</t>
  </si>
  <si>
    <t>2.3.3</t>
  </si>
  <si>
    <t>2.3.4</t>
  </si>
  <si>
    <t>2.3.5</t>
  </si>
  <si>
    <t>2.3.6</t>
  </si>
  <si>
    <t>Организация и проведение культурно-массовых мероприятий (стационар)</t>
  </si>
  <si>
    <t>Организация и проведение культурно-массовых мероприятий (стационар) (платно)</t>
  </si>
  <si>
    <t>Организация благоустройства и озеленения, уборка территории поселения</t>
  </si>
  <si>
    <t>площадь благоустройства территории</t>
  </si>
  <si>
    <t>м2</t>
  </si>
  <si>
    <t>2.4.1</t>
  </si>
  <si>
    <t>2.4.2</t>
  </si>
  <si>
    <t>2.4.3</t>
  </si>
  <si>
    <t>2.4.4</t>
  </si>
  <si>
    <t>Развитие культуры Новокубанского городского поселения</t>
  </si>
  <si>
    <t>1.2.1</t>
  </si>
  <si>
    <t>1.2.2</t>
  </si>
  <si>
    <t xml:space="preserve">допустимое (возможное) отклонение от установленных показателей объема) − в пределах 15 %; </t>
  </si>
  <si>
    <t xml:space="preserve">допустимое (возможное) отклонение от установленных показателей объема) − в пределах 20 %; </t>
  </si>
  <si>
    <t xml:space="preserve">допустимое (возможное) отклонение от установленных показателей объема) − в пределах 25 %; </t>
  </si>
  <si>
    <t>отклонение на сумму оплаты коммунальных услуг за декабрь 
2020 года в январе 2021 года</t>
  </si>
  <si>
    <r>
      <t>допустимое (возможное) отклонение от установленных показателей объема</t>
    </r>
    <r>
      <rPr>
        <vertAlign val="superscript"/>
        <sz val="14"/>
        <rFont val="Times New Roman"/>
        <family val="1"/>
        <charset val="204"/>
      </rPr>
      <t>)</t>
    </r>
    <r>
      <rPr>
        <sz val="14"/>
        <rFont val="Times New Roman"/>
        <family val="1"/>
        <charset val="204"/>
      </rPr>
      <t xml:space="preserve"> − в пределах 25 %; сокращение запросов в связи с Указом Президента РФ № 239 от 01.04.2020</t>
    </r>
  </si>
  <si>
    <t>отклонение на сумму оплаты коммунальных услуг за декабрь 
2020 года в январе 2021 года, отсутствие проектной документации по капитальному ремонту</t>
  </si>
  <si>
    <t>экономия по результатам конкурсных процедур, сокращение численности работников</t>
  </si>
  <si>
    <t>Финансовое обеспечение подведомственных муниципальных бюджетных и казенных учреждений                                                  Всего</t>
  </si>
  <si>
    <t>Начальник финансово-экономического отдела</t>
  </si>
  <si>
    <t>администрации Новокубанского городского поселения</t>
  </si>
  <si>
    <t>Новокубанского района</t>
  </si>
  <si>
    <t>О.А. Орешкина</t>
  </si>
  <si>
    <t>СВЕДЕНИЯ
о выполнении муниципальных  заданий и (или) иных результатах использования бюджетных ассигнований за 2021 год</t>
  </si>
  <si>
    <t xml:space="preserve">Организация предоставления государствен        
ных и муниципальных услуг в многофункциональных центрах предоставления   государственных и муниципальных услуг 
</t>
  </si>
  <si>
    <t>АЩ57 (общероссийский перечень)</t>
  </si>
  <si>
    <t>751100.О.99.0.АЩ57АА00001</t>
  </si>
  <si>
    <t>количество услуг</t>
  </si>
  <si>
    <t xml:space="preserve">допустимое (возможное) отклонение от установленных показателей объема) − в пределах 10 %; </t>
  </si>
  <si>
    <r>
      <t>допустимое (возможное) отклонение от установленных показателей объема</t>
    </r>
    <r>
      <rPr>
        <vertAlign val="superscript"/>
        <sz val="14"/>
        <rFont val="Times New Roman"/>
        <family val="1"/>
        <charset val="204"/>
      </rPr>
      <t>)</t>
    </r>
    <r>
      <rPr>
        <sz val="14"/>
        <rFont val="Times New Roman"/>
        <family val="1"/>
        <charset val="204"/>
      </rPr>
      <t xml:space="preserve"> − в пределах 35 %; сокращение запросов в связи с Указом Президента РФ № 239 от 01.04.2020</t>
    </r>
  </si>
  <si>
    <t>Отсутствие платных мероприятий в связи с Указом Президента РФ № 239 от 01.04.2020</t>
  </si>
  <si>
    <t>Публичный показ музейных предметов, музейных коллекций (в стационарных условиях) (платно)</t>
  </si>
  <si>
    <t>Публичный показ музейных предметов, музейных коллекций (в стационарных условиях) (бесплатно)</t>
  </si>
  <si>
    <t>Публичный показ музейных предметов, музейных коллекций (вне стационара) (бесплатно)</t>
  </si>
  <si>
    <t>Сокращение платных мероприятий в связи с Указом Президента РФ № 239 от 01.04.2020</t>
  </si>
  <si>
    <t>количество проведенных мероприятий (аттракционов)</t>
  </si>
  <si>
    <t>07</t>
  </si>
  <si>
    <t>СВЕДЕНИЯ
о выполнении муниципальных  заданий и (или) иных результатах использования бюджетных ассигнований за 2022 год</t>
  </si>
  <si>
    <t>отклонение на сумму оплаты коммунальных услуг за декабрь 
2022 года в январе 2023 года</t>
  </si>
  <si>
    <t>отклонение на сумму оплаты коммунальных услуг за декабрь 
2022 года в январе 2023 года, отсутствие документов на оплату по капитальному ремонту</t>
  </si>
  <si>
    <r>
      <t>допустимое (возможное) отклонение от установленных показателей объема</t>
    </r>
    <r>
      <rPr>
        <vertAlign val="superscript"/>
        <sz val="14"/>
        <rFont val="Times New Roman"/>
        <family val="1"/>
        <charset val="204"/>
      </rPr>
      <t>)</t>
    </r>
    <r>
      <rPr>
        <sz val="14"/>
        <rFont val="Times New Roman"/>
        <family val="1"/>
        <charset val="204"/>
      </rPr>
      <t xml:space="preserve"> − в пределах 10 %</t>
    </r>
  </si>
  <si>
    <r>
      <t>допустимое (возможное) отклонение от установленных показателей объема</t>
    </r>
    <r>
      <rPr>
        <vertAlign val="superscript"/>
        <sz val="14"/>
        <rFont val="Times New Roman"/>
        <family val="1"/>
        <charset val="204"/>
      </rPr>
      <t>)</t>
    </r>
    <r>
      <rPr>
        <sz val="14"/>
        <rFont val="Times New Roman"/>
        <family val="1"/>
        <charset val="204"/>
      </rPr>
      <t xml:space="preserve"> − в пределах 10 %; </t>
    </r>
  </si>
  <si>
    <t>допустимое (возможное) отклонение от установленных показателей объема − в пределах 10 %, заявок на захоронение не поступало</t>
  </si>
  <si>
    <t>2.2.4</t>
  </si>
  <si>
    <t>2.2.5</t>
  </si>
  <si>
    <t>2.2.6</t>
  </si>
  <si>
    <t>Финансовое обеспечение подведомственных муниципальных бюджетных  учреждений                                                  Всего</t>
  </si>
  <si>
    <t>Финансовое обеспечение деятельности МБУК «НКМ» им. А.М. Яковенко</t>
  </si>
  <si>
    <t>Показ кинофильмов</t>
  </si>
  <si>
    <t>47.007.0 (общероссийский перечень)</t>
  </si>
  <si>
    <t>591400О.99.0.ББ73АА01000</t>
  </si>
  <si>
    <t>число зрителей</t>
  </si>
  <si>
    <t>550</t>
  </si>
  <si>
    <t>1 358</t>
  </si>
  <si>
    <t>количество выставок</t>
  </si>
  <si>
    <t>районный бюджет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</si>
</sst>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00"/>
    <numFmt numFmtId="166" formatCode="0.0"/>
    <numFmt numFmtId="167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1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/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theme="1"/>
      </left>
      <right style="hair">
        <color indexed="64"/>
      </right>
      <top style="hair">
        <color auto="1"/>
      </top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1"/>
      </bottom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49" fontId="2" fillId="3" borderId="10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2" fillId="3" borderId="14" xfId="0" applyNumberFormat="1" applyFont="1" applyFill="1" applyBorder="1" applyAlignment="1">
      <alignment vertical="center" wrapText="1"/>
    </xf>
    <xf numFmtId="49" fontId="2" fillId="3" borderId="14" xfId="0" applyNumberFormat="1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/>
    </xf>
    <xf numFmtId="167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right" vertical="center"/>
    </xf>
    <xf numFmtId="167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Font="1" applyFill="1" applyBorder="1" applyAlignment="1" applyProtection="1">
      <alignment vertical="top" wrapText="1"/>
      <protection locked="0"/>
    </xf>
    <xf numFmtId="49" fontId="2" fillId="0" borderId="7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left" vertical="top" wrapText="1"/>
    </xf>
    <xf numFmtId="167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left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67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7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>
      <alignment vertical="top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167" fontId="2" fillId="0" borderId="7" xfId="0" applyNumberFormat="1" applyFont="1" applyFill="1" applyBorder="1" applyAlignment="1" applyProtection="1">
      <alignment horizontal="center" vertical="center"/>
      <protection locked="0"/>
    </xf>
    <xf numFmtId="167" fontId="2" fillId="0" borderId="7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0" fontId="3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67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7" fontId="2" fillId="0" borderId="19" xfId="0" applyNumberFormat="1" applyFont="1" applyFill="1" applyBorder="1" applyAlignment="1" applyProtection="1">
      <alignment horizontal="center" vertical="center"/>
      <protection locked="0"/>
    </xf>
    <xf numFmtId="167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167" fontId="2" fillId="0" borderId="8" xfId="0" applyNumberFormat="1" applyFont="1" applyFill="1" applyBorder="1" applyAlignment="1" applyProtection="1">
      <alignment horizontal="center" vertical="center"/>
      <protection locked="0"/>
    </xf>
    <xf numFmtId="167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167" fontId="2" fillId="0" borderId="9" xfId="0" applyNumberFormat="1" applyFont="1" applyBorder="1" applyAlignment="1">
      <alignment horizontal="center" vertical="center" wrapText="1"/>
    </xf>
    <xf numFmtId="167" fontId="2" fillId="0" borderId="8" xfId="0" applyNumberFormat="1" applyFont="1" applyFill="1" applyBorder="1" applyAlignment="1">
      <alignment horizontal="left" vertical="center" wrapText="1"/>
    </xf>
    <xf numFmtId="167" fontId="2" fillId="0" borderId="9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 wrapText="1"/>
    </xf>
    <xf numFmtId="165" fontId="2" fillId="0" borderId="9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0" fontId="3" fillId="3" borderId="24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8" xfId="0" applyNumberFormat="1" applyFont="1" applyFill="1" applyBorder="1" applyAlignment="1" applyProtection="1">
      <alignment horizontal="center" vertical="center"/>
      <protection locked="0"/>
    </xf>
    <xf numFmtId="167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67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>
      <alignment horizontal="center" vertical="top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67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>
      <alignment horizontal="center" vertical="top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40" xfId="0" applyFont="1" applyFill="1" applyBorder="1" applyAlignment="1" applyProtection="1">
      <alignment horizontal="center" vertical="top" wrapText="1"/>
      <protection locked="0"/>
    </xf>
    <xf numFmtId="0" fontId="2" fillId="0" borderId="40" xfId="0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49" fontId="2" fillId="0" borderId="3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center" vertical="center"/>
    </xf>
    <xf numFmtId="167" fontId="2" fillId="0" borderId="7" xfId="0" applyNumberFormat="1" applyFont="1" applyFill="1" applyBorder="1" applyAlignment="1" applyProtection="1">
      <alignment horizontal="center" vertical="center"/>
      <protection locked="0"/>
    </xf>
    <xf numFmtId="167" fontId="2" fillId="0" borderId="8" xfId="0" applyNumberFormat="1" applyFont="1" applyFill="1" applyBorder="1" applyAlignment="1">
      <alignment horizontal="center" vertical="center" wrapText="1"/>
    </xf>
    <xf numFmtId="167" fontId="2" fillId="0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5FFD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60" zoomScaleNormal="60" workbookViewId="0">
      <selection activeCell="L15" sqref="L15:O15"/>
    </sheetView>
  </sheetViews>
  <sheetFormatPr defaultColWidth="9.140625" defaultRowHeight="18.75"/>
  <cols>
    <col min="1" max="1" width="8.42578125" style="10" customWidth="1"/>
    <col min="2" max="2" width="53.85546875" style="11" customWidth="1"/>
    <col min="3" max="3" width="19.85546875" style="10" customWidth="1"/>
    <col min="4" max="4" width="7" style="10" customWidth="1"/>
    <col min="5" max="5" width="6.85546875" style="10" customWidth="1"/>
    <col min="6" max="6" width="6.28515625" style="10" customWidth="1"/>
    <col min="7" max="7" width="19.5703125" style="10" customWidth="1"/>
    <col min="8" max="8" width="7" style="10" customWidth="1"/>
    <col min="9" max="9" width="44.85546875" style="12" customWidth="1"/>
    <col min="10" max="10" width="18.7109375" style="13" customWidth="1"/>
    <col min="11" max="11" width="18.5703125" style="13" customWidth="1"/>
    <col min="12" max="12" width="17.5703125" style="13" customWidth="1"/>
    <col min="13" max="13" width="17.85546875" style="13" customWidth="1"/>
    <col min="14" max="14" width="16.85546875" style="13" customWidth="1"/>
    <col min="15" max="15" width="17.28515625" style="13" customWidth="1"/>
    <col min="16" max="16" width="18.28515625" style="13" customWidth="1"/>
    <col min="17" max="17" width="17" style="13" customWidth="1"/>
    <col min="18" max="18" width="45.85546875" style="8" customWidth="1"/>
    <col min="19" max="19" width="11.28515625" style="14" bestFit="1" customWidth="1"/>
    <col min="20" max="16384" width="9.140625" style="14"/>
  </cols>
  <sheetData>
    <row r="1" spans="1:18" ht="38.450000000000003" customHeight="1">
      <c r="A1" s="145" t="s">
        <v>172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60">
      <c r="A3" s="15" t="s">
        <v>0</v>
      </c>
      <c r="B3" s="16" t="s">
        <v>1</v>
      </c>
      <c r="C3" s="146" t="s">
        <v>44</v>
      </c>
      <c r="D3" s="147"/>
      <c r="E3" s="147"/>
      <c r="F3" s="147"/>
      <c r="G3" s="147"/>
      <c r="H3" s="148"/>
      <c r="I3" s="15" t="s">
        <v>12</v>
      </c>
      <c r="J3" s="17" t="s">
        <v>2</v>
      </c>
      <c r="K3" s="17" t="s">
        <v>46</v>
      </c>
      <c r="L3" s="17" t="s">
        <v>53</v>
      </c>
      <c r="M3" s="17" t="s">
        <v>52</v>
      </c>
      <c r="N3" s="17" t="s">
        <v>51</v>
      </c>
      <c r="O3" s="17" t="s">
        <v>3</v>
      </c>
      <c r="P3" s="18" t="s">
        <v>50</v>
      </c>
      <c r="Q3" s="18" t="s">
        <v>50</v>
      </c>
      <c r="R3" s="17" t="s">
        <v>47</v>
      </c>
    </row>
    <row r="4" spans="1:18" s="20" customFormat="1">
      <c r="A4" s="15">
        <v>1</v>
      </c>
      <c r="B4" s="16">
        <v>2</v>
      </c>
      <c r="C4" s="19">
        <v>3</v>
      </c>
      <c r="D4" s="125">
        <v>4</v>
      </c>
      <c r="E4" s="125">
        <v>5</v>
      </c>
      <c r="F4" s="125">
        <v>6</v>
      </c>
      <c r="G4" s="125">
        <v>7</v>
      </c>
      <c r="H4" s="125">
        <v>8</v>
      </c>
      <c r="I4" s="15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  <c r="P4" s="17" t="s">
        <v>48</v>
      </c>
      <c r="Q4" s="17" t="s">
        <v>49</v>
      </c>
      <c r="R4" s="17">
        <v>18</v>
      </c>
    </row>
    <row r="5" spans="1:18">
      <c r="A5" s="1" t="s">
        <v>4</v>
      </c>
      <c r="B5" s="9" t="s">
        <v>56</v>
      </c>
      <c r="C5" s="23"/>
      <c r="D5" s="24"/>
      <c r="E5" s="24"/>
      <c r="F5" s="24"/>
      <c r="G5" s="24"/>
      <c r="H5" s="24"/>
      <c r="I5" s="25"/>
      <c r="J5" s="26"/>
      <c r="K5" s="26"/>
      <c r="L5" s="27"/>
      <c r="M5" s="27"/>
      <c r="N5" s="27"/>
      <c r="O5" s="27"/>
      <c r="P5" s="28"/>
      <c r="Q5" s="28"/>
      <c r="R5" s="29"/>
    </row>
    <row r="6" spans="1:18">
      <c r="A6" s="1" t="s">
        <v>5</v>
      </c>
      <c r="B6" s="149" t="s">
        <v>71</v>
      </c>
      <c r="C6" s="150"/>
      <c r="D6" s="150"/>
      <c r="E6" s="150"/>
      <c r="F6" s="150"/>
      <c r="G6" s="151"/>
      <c r="H6" s="24"/>
      <c r="I6" s="25"/>
      <c r="J6" s="26"/>
      <c r="K6" s="26"/>
      <c r="L6" s="27"/>
      <c r="M6" s="27"/>
      <c r="N6" s="27"/>
      <c r="O6" s="27"/>
      <c r="P6" s="28"/>
      <c r="Q6" s="28"/>
      <c r="R6" s="29"/>
    </row>
    <row r="7" spans="1:18">
      <c r="A7" s="72"/>
      <c r="B7" s="128"/>
      <c r="C7" s="126"/>
      <c r="D7" s="152"/>
      <c r="E7" s="152"/>
      <c r="F7" s="152"/>
      <c r="G7" s="152"/>
      <c r="H7" s="152"/>
      <c r="I7" s="126"/>
      <c r="J7" s="130"/>
      <c r="K7" s="130"/>
      <c r="L7" s="131"/>
      <c r="M7" s="131"/>
      <c r="N7" s="131"/>
      <c r="O7" s="131"/>
      <c r="P7" s="132"/>
      <c r="Q7" s="132"/>
      <c r="R7" s="75"/>
    </row>
    <row r="8" spans="1:18" ht="37.5">
      <c r="A8" s="153" t="s">
        <v>72</v>
      </c>
      <c r="B8" s="155" t="s">
        <v>159</v>
      </c>
      <c r="C8" s="126" t="s">
        <v>21</v>
      </c>
      <c r="D8" s="152" t="s">
        <v>160</v>
      </c>
      <c r="E8" s="152"/>
      <c r="F8" s="152"/>
      <c r="G8" s="152"/>
      <c r="H8" s="152"/>
      <c r="I8" s="156" t="s">
        <v>162</v>
      </c>
      <c r="J8" s="157" t="s">
        <v>14</v>
      </c>
      <c r="K8" s="152" t="s">
        <v>6</v>
      </c>
      <c r="L8" s="159">
        <v>5800</v>
      </c>
      <c r="M8" s="159">
        <v>3000</v>
      </c>
      <c r="N8" s="159">
        <v>3000</v>
      </c>
      <c r="O8" s="159">
        <v>2891</v>
      </c>
      <c r="P8" s="162">
        <f t="shared" ref="P8" si="0">O8/M8</f>
        <v>0.96366666666666667</v>
      </c>
      <c r="Q8" s="162" t="s">
        <v>6</v>
      </c>
      <c r="R8" s="174" t="s">
        <v>175</v>
      </c>
    </row>
    <row r="9" spans="1:18" ht="37.5">
      <c r="A9" s="154"/>
      <c r="B9" s="155"/>
      <c r="C9" s="126" t="s">
        <v>22</v>
      </c>
      <c r="D9" s="152" t="s">
        <v>161</v>
      </c>
      <c r="E9" s="152"/>
      <c r="F9" s="152"/>
      <c r="G9" s="152"/>
      <c r="H9" s="152"/>
      <c r="I9" s="156"/>
      <c r="J9" s="157"/>
      <c r="K9" s="152"/>
      <c r="L9" s="159"/>
      <c r="M9" s="159"/>
      <c r="N9" s="159"/>
      <c r="O9" s="159"/>
      <c r="P9" s="163"/>
      <c r="Q9" s="163"/>
      <c r="R9" s="174"/>
    </row>
    <row r="10" spans="1:18" ht="37.5">
      <c r="A10" s="153" t="s">
        <v>73</v>
      </c>
      <c r="B10" s="155" t="s">
        <v>59</v>
      </c>
      <c r="C10" s="126" t="s">
        <v>21</v>
      </c>
      <c r="D10" s="152" t="s">
        <v>60</v>
      </c>
      <c r="E10" s="152"/>
      <c r="F10" s="152"/>
      <c r="G10" s="152"/>
      <c r="H10" s="152"/>
      <c r="I10" s="156" t="s">
        <v>62</v>
      </c>
      <c r="J10" s="157" t="s">
        <v>45</v>
      </c>
      <c r="K10" s="152" t="s">
        <v>6</v>
      </c>
      <c r="L10" s="159">
        <v>350</v>
      </c>
      <c r="M10" s="159">
        <v>283</v>
      </c>
      <c r="N10" s="159">
        <v>283</v>
      </c>
      <c r="O10" s="159">
        <v>261</v>
      </c>
      <c r="P10" s="162">
        <f t="shared" ref="P10" si="1">O10/M10</f>
        <v>0.92226148409893993</v>
      </c>
      <c r="Q10" s="162" t="s">
        <v>6</v>
      </c>
      <c r="R10" s="164" t="s">
        <v>176</v>
      </c>
    </row>
    <row r="11" spans="1:18">
      <c r="A11" s="154"/>
      <c r="B11" s="155"/>
      <c r="C11" s="166" t="s">
        <v>22</v>
      </c>
      <c r="D11" s="168" t="s">
        <v>61</v>
      </c>
      <c r="E11" s="169"/>
      <c r="F11" s="169"/>
      <c r="G11" s="169"/>
      <c r="H11" s="170"/>
      <c r="I11" s="156"/>
      <c r="J11" s="157"/>
      <c r="K11" s="152"/>
      <c r="L11" s="159"/>
      <c r="M11" s="159"/>
      <c r="N11" s="159"/>
      <c r="O11" s="159"/>
      <c r="P11" s="163"/>
      <c r="Q11" s="163"/>
      <c r="R11" s="165"/>
    </row>
    <row r="12" spans="1:18" ht="56.25">
      <c r="A12" s="158"/>
      <c r="B12" s="155"/>
      <c r="C12" s="167"/>
      <c r="D12" s="171"/>
      <c r="E12" s="172"/>
      <c r="F12" s="172"/>
      <c r="G12" s="172"/>
      <c r="H12" s="173"/>
      <c r="I12" s="78" t="s">
        <v>18</v>
      </c>
      <c r="J12" s="130" t="s">
        <v>16</v>
      </c>
      <c r="K12" s="130" t="s">
        <v>6</v>
      </c>
      <c r="L12" s="131">
        <v>300</v>
      </c>
      <c r="M12" s="131">
        <v>3000</v>
      </c>
      <c r="N12" s="131">
        <v>3000</v>
      </c>
      <c r="O12" s="74">
        <v>2891</v>
      </c>
      <c r="P12" s="103">
        <f t="shared" ref="P12:P13" si="2">O12/M12</f>
        <v>0.96366666666666667</v>
      </c>
      <c r="Q12" s="103" t="s">
        <v>6</v>
      </c>
      <c r="R12" s="92" t="s">
        <v>163</v>
      </c>
    </row>
    <row r="13" spans="1:18" ht="37.5">
      <c r="A13" s="181" t="s">
        <v>74</v>
      </c>
      <c r="B13" s="183" t="s">
        <v>64</v>
      </c>
      <c r="C13" s="126" t="s">
        <v>21</v>
      </c>
      <c r="D13" s="152" t="s">
        <v>65</v>
      </c>
      <c r="E13" s="152"/>
      <c r="F13" s="152"/>
      <c r="G13" s="152"/>
      <c r="H13" s="152"/>
      <c r="I13" s="185" t="s">
        <v>66</v>
      </c>
      <c r="J13" s="160" t="s">
        <v>68</v>
      </c>
      <c r="K13" s="160" t="s">
        <v>6</v>
      </c>
      <c r="L13" s="179">
        <v>2795</v>
      </c>
      <c r="M13" s="179">
        <v>2980</v>
      </c>
      <c r="N13" s="179">
        <v>2980</v>
      </c>
      <c r="O13" s="179">
        <v>2988</v>
      </c>
      <c r="P13" s="162">
        <f t="shared" si="2"/>
        <v>1.0026845637583892</v>
      </c>
      <c r="Q13" s="162" t="s">
        <v>6</v>
      </c>
      <c r="R13" s="175"/>
    </row>
    <row r="14" spans="1:18" ht="37.5">
      <c r="A14" s="182"/>
      <c r="B14" s="184"/>
      <c r="C14" s="126" t="s">
        <v>22</v>
      </c>
      <c r="D14" s="152" t="s">
        <v>67</v>
      </c>
      <c r="E14" s="152"/>
      <c r="F14" s="152"/>
      <c r="G14" s="152"/>
      <c r="H14" s="152"/>
      <c r="I14" s="167"/>
      <c r="J14" s="161"/>
      <c r="K14" s="161"/>
      <c r="L14" s="180"/>
      <c r="M14" s="180"/>
      <c r="N14" s="180"/>
      <c r="O14" s="180"/>
      <c r="P14" s="163"/>
      <c r="Q14" s="163"/>
      <c r="R14" s="176"/>
    </row>
    <row r="15" spans="1:18" ht="56.25">
      <c r="A15" s="127"/>
      <c r="B15" s="128"/>
      <c r="C15" s="126" t="s">
        <v>7</v>
      </c>
      <c r="D15" s="126" t="s">
        <v>69</v>
      </c>
      <c r="E15" s="126" t="s">
        <v>17</v>
      </c>
      <c r="F15" s="126" t="s">
        <v>17</v>
      </c>
      <c r="G15" s="126" t="s">
        <v>70</v>
      </c>
      <c r="H15" s="126" t="s">
        <v>11</v>
      </c>
      <c r="I15" s="129" t="s">
        <v>85</v>
      </c>
      <c r="J15" s="130" t="s">
        <v>8</v>
      </c>
      <c r="K15" s="130" t="s">
        <v>63</v>
      </c>
      <c r="L15" s="74">
        <v>34618.400000000001</v>
      </c>
      <c r="M15" s="74">
        <v>41378.699999999997</v>
      </c>
      <c r="N15" s="74">
        <v>41378.699999999997</v>
      </c>
      <c r="O15" s="74">
        <v>41184</v>
      </c>
      <c r="P15" s="132">
        <f>O15/M15</f>
        <v>0.99529468059653892</v>
      </c>
      <c r="Q15" s="132">
        <f>O15/N15</f>
        <v>0.99529468059653892</v>
      </c>
      <c r="R15" s="101" t="s">
        <v>54</v>
      </c>
    </row>
    <row r="16" spans="1:18">
      <c r="A16" s="1" t="s">
        <v>9</v>
      </c>
      <c r="B16" s="177" t="s">
        <v>75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28"/>
      <c r="Q16" s="28"/>
      <c r="R16" s="29"/>
    </row>
    <row r="17" spans="1:18" ht="37.5">
      <c r="A17" s="153" t="s">
        <v>144</v>
      </c>
      <c r="B17" s="155" t="s">
        <v>79</v>
      </c>
      <c r="C17" s="126" t="s">
        <v>21</v>
      </c>
      <c r="D17" s="152" t="s">
        <v>80</v>
      </c>
      <c r="E17" s="152"/>
      <c r="F17" s="152"/>
      <c r="G17" s="152"/>
      <c r="H17" s="152"/>
      <c r="I17" s="156" t="s">
        <v>82</v>
      </c>
      <c r="J17" s="157" t="s">
        <v>14</v>
      </c>
      <c r="K17" s="152" t="s">
        <v>6</v>
      </c>
      <c r="L17" s="159">
        <v>550</v>
      </c>
      <c r="M17" s="159">
        <v>550</v>
      </c>
      <c r="N17" s="159">
        <v>550</v>
      </c>
      <c r="O17" s="159">
        <v>465</v>
      </c>
      <c r="P17" s="162">
        <f>O17/M17</f>
        <v>0.84545454545454546</v>
      </c>
      <c r="Q17" s="162" t="s">
        <v>6</v>
      </c>
      <c r="R17" s="174" t="s">
        <v>177</v>
      </c>
    </row>
    <row r="18" spans="1:18" ht="37.5">
      <c r="A18" s="154"/>
      <c r="B18" s="155"/>
      <c r="C18" s="126" t="s">
        <v>22</v>
      </c>
      <c r="D18" s="152" t="s">
        <v>81</v>
      </c>
      <c r="E18" s="152"/>
      <c r="F18" s="152"/>
      <c r="G18" s="152"/>
      <c r="H18" s="152"/>
      <c r="I18" s="156"/>
      <c r="J18" s="157"/>
      <c r="K18" s="152"/>
      <c r="L18" s="159"/>
      <c r="M18" s="159"/>
      <c r="N18" s="159"/>
      <c r="O18" s="159"/>
      <c r="P18" s="163"/>
      <c r="Q18" s="163"/>
      <c r="R18" s="174"/>
    </row>
    <row r="19" spans="1:18" ht="37.5">
      <c r="A19" s="181" t="s">
        <v>145</v>
      </c>
      <c r="B19" s="183" t="s">
        <v>64</v>
      </c>
      <c r="C19" s="126" t="s">
        <v>21</v>
      </c>
      <c r="D19" s="152" t="s">
        <v>65</v>
      </c>
      <c r="E19" s="152"/>
      <c r="F19" s="152"/>
      <c r="G19" s="152"/>
      <c r="H19" s="152"/>
      <c r="I19" s="185" t="s">
        <v>66</v>
      </c>
      <c r="J19" s="160" t="s">
        <v>83</v>
      </c>
      <c r="K19" s="160" t="s">
        <v>6</v>
      </c>
      <c r="L19" s="179">
        <v>255800</v>
      </c>
      <c r="M19" s="179">
        <v>255800</v>
      </c>
      <c r="N19" s="179">
        <v>255800</v>
      </c>
      <c r="O19" s="179">
        <v>255800</v>
      </c>
      <c r="P19" s="162">
        <f t="shared" ref="P19" si="3">O19/M19</f>
        <v>1</v>
      </c>
      <c r="Q19" s="162" t="s">
        <v>6</v>
      </c>
      <c r="R19" s="175"/>
    </row>
    <row r="20" spans="1:18" ht="37.5">
      <c r="A20" s="182"/>
      <c r="B20" s="184"/>
      <c r="C20" s="126" t="s">
        <v>22</v>
      </c>
      <c r="D20" s="152" t="s">
        <v>67</v>
      </c>
      <c r="E20" s="152"/>
      <c r="F20" s="152"/>
      <c r="G20" s="152"/>
      <c r="H20" s="152"/>
      <c r="I20" s="167"/>
      <c r="J20" s="161"/>
      <c r="K20" s="161"/>
      <c r="L20" s="180"/>
      <c r="M20" s="180"/>
      <c r="N20" s="180"/>
      <c r="O20" s="180"/>
      <c r="P20" s="163"/>
      <c r="Q20" s="163"/>
      <c r="R20" s="176"/>
    </row>
    <row r="21" spans="1:18" ht="56.25">
      <c r="A21" s="127"/>
      <c r="B21" s="128"/>
      <c r="C21" s="126" t="s">
        <v>7</v>
      </c>
      <c r="D21" s="126" t="s">
        <v>69</v>
      </c>
      <c r="E21" s="126" t="s">
        <v>17</v>
      </c>
      <c r="F21" s="126" t="s">
        <v>17</v>
      </c>
      <c r="G21" s="126" t="s">
        <v>70</v>
      </c>
      <c r="H21" s="126" t="s">
        <v>11</v>
      </c>
      <c r="I21" s="129" t="s">
        <v>85</v>
      </c>
      <c r="J21" s="130" t="s">
        <v>8</v>
      </c>
      <c r="K21" s="130" t="s">
        <v>63</v>
      </c>
      <c r="L21" s="74">
        <v>2232.6</v>
      </c>
      <c r="M21" s="74">
        <v>2612.3000000000002</v>
      </c>
      <c r="N21" s="74">
        <v>2612.3000000000002</v>
      </c>
      <c r="O21" s="74">
        <v>2612.3000000000002</v>
      </c>
      <c r="P21" s="132">
        <f>O21/M21</f>
        <v>1</v>
      </c>
      <c r="Q21" s="132">
        <f>O21/N21</f>
        <v>1</v>
      </c>
      <c r="R21" s="101"/>
    </row>
    <row r="22" spans="1:18" ht="37.5">
      <c r="A22" s="30"/>
      <c r="B22" s="186" t="s">
        <v>84</v>
      </c>
      <c r="C22" s="187"/>
      <c r="D22" s="187"/>
      <c r="E22" s="187"/>
      <c r="F22" s="187"/>
      <c r="G22" s="187"/>
      <c r="H22" s="187"/>
      <c r="I22" s="51" t="s">
        <v>15</v>
      </c>
      <c r="J22" s="31" t="s">
        <v>8</v>
      </c>
      <c r="K22" s="130" t="s">
        <v>63</v>
      </c>
      <c r="L22" s="22">
        <f>L15+L21</f>
        <v>36851</v>
      </c>
      <c r="M22" s="22">
        <f t="shared" ref="M22:O22" si="4">M15+M21</f>
        <v>43991</v>
      </c>
      <c r="N22" s="22">
        <f t="shared" si="4"/>
        <v>43991</v>
      </c>
      <c r="O22" s="22">
        <f t="shared" si="4"/>
        <v>43796.3</v>
      </c>
      <c r="P22" s="105">
        <f>O22/M22</f>
        <v>0.99557409470118896</v>
      </c>
      <c r="Q22" s="105">
        <f>O22/N22</f>
        <v>0.99557409470118896</v>
      </c>
      <c r="R22" s="101" t="s">
        <v>54</v>
      </c>
    </row>
    <row r="23" spans="1:18">
      <c r="A23" s="1" t="s">
        <v>87</v>
      </c>
      <c r="B23" s="188" t="s">
        <v>86</v>
      </c>
      <c r="C23" s="189"/>
      <c r="D23" s="189"/>
      <c r="E23" s="189"/>
      <c r="F23" s="189"/>
      <c r="G23" s="190"/>
      <c r="H23" s="32"/>
      <c r="I23" s="33"/>
      <c r="J23" s="34"/>
      <c r="K23" s="34"/>
      <c r="L23" s="35"/>
      <c r="M23" s="35"/>
      <c r="N23" s="35"/>
      <c r="O23" s="35"/>
      <c r="P23" s="36"/>
      <c r="Q23" s="36"/>
      <c r="R23" s="37"/>
    </row>
    <row r="24" spans="1:18">
      <c r="A24" s="1" t="s">
        <v>88</v>
      </c>
      <c r="B24" s="149" t="s">
        <v>99</v>
      </c>
      <c r="C24" s="150"/>
      <c r="D24" s="150"/>
      <c r="E24" s="150"/>
      <c r="F24" s="150"/>
      <c r="G24" s="151"/>
      <c r="H24" s="32"/>
      <c r="I24" s="33"/>
      <c r="J24" s="34"/>
      <c r="K24" s="34"/>
      <c r="L24" s="35"/>
      <c r="M24" s="35"/>
      <c r="N24" s="35"/>
      <c r="O24" s="35"/>
      <c r="P24" s="36"/>
      <c r="Q24" s="36"/>
      <c r="R24" s="37"/>
    </row>
    <row r="25" spans="1:18" ht="37.5">
      <c r="A25" s="205" t="s">
        <v>95</v>
      </c>
      <c r="B25" s="206" t="s">
        <v>183</v>
      </c>
      <c r="C25" s="126" t="s">
        <v>21</v>
      </c>
      <c r="D25" s="193" t="s">
        <v>184</v>
      </c>
      <c r="E25" s="194"/>
      <c r="F25" s="194"/>
      <c r="G25" s="194"/>
      <c r="H25" s="195"/>
      <c r="I25" s="191" t="s">
        <v>186</v>
      </c>
      <c r="J25" s="191" t="s">
        <v>13</v>
      </c>
      <c r="K25" s="191" t="s">
        <v>6</v>
      </c>
      <c r="L25" s="191"/>
      <c r="M25" s="191">
        <v>10000</v>
      </c>
      <c r="N25" s="191">
        <v>10000</v>
      </c>
      <c r="O25" s="191">
        <v>11212</v>
      </c>
      <c r="P25" s="196">
        <f>O25/M25</f>
        <v>1.1212</v>
      </c>
      <c r="Q25" s="198" t="s">
        <v>6</v>
      </c>
      <c r="R25" s="191"/>
    </row>
    <row r="26" spans="1:18">
      <c r="A26" s="182"/>
      <c r="B26" s="207"/>
      <c r="C26" s="166" t="s">
        <v>22</v>
      </c>
      <c r="D26" s="208" t="s">
        <v>185</v>
      </c>
      <c r="E26" s="209"/>
      <c r="F26" s="209"/>
      <c r="G26" s="209"/>
      <c r="H26" s="210"/>
      <c r="I26" s="202"/>
      <c r="J26" s="202"/>
      <c r="K26" s="202"/>
      <c r="L26" s="202"/>
      <c r="M26" s="202"/>
      <c r="N26" s="202"/>
      <c r="O26" s="202"/>
      <c r="P26" s="203"/>
      <c r="Q26" s="204"/>
      <c r="R26" s="202"/>
    </row>
    <row r="27" spans="1:18">
      <c r="A27" s="182"/>
      <c r="B27" s="207"/>
      <c r="C27" s="167"/>
      <c r="D27" s="193"/>
      <c r="E27" s="194"/>
      <c r="F27" s="194"/>
      <c r="G27" s="194"/>
      <c r="H27" s="195"/>
      <c r="I27" s="192"/>
      <c r="J27" s="192"/>
      <c r="K27" s="192"/>
      <c r="L27" s="192"/>
      <c r="M27" s="192"/>
      <c r="N27" s="192"/>
      <c r="O27" s="192"/>
      <c r="P27" s="197"/>
      <c r="Q27" s="199"/>
      <c r="R27" s="192"/>
    </row>
    <row r="28" spans="1:18" ht="37.5">
      <c r="A28" s="205" t="s">
        <v>96</v>
      </c>
      <c r="B28" s="206" t="s">
        <v>102</v>
      </c>
      <c r="C28" s="126" t="s">
        <v>21</v>
      </c>
      <c r="D28" s="193" t="s">
        <v>42</v>
      </c>
      <c r="E28" s="194"/>
      <c r="F28" s="194"/>
      <c r="G28" s="194"/>
      <c r="H28" s="195"/>
      <c r="I28" s="200" t="s">
        <v>35</v>
      </c>
      <c r="J28" s="191" t="s">
        <v>14</v>
      </c>
      <c r="K28" s="191" t="s">
        <v>6</v>
      </c>
      <c r="L28" s="191">
        <v>1250</v>
      </c>
      <c r="M28" s="191">
        <v>1250</v>
      </c>
      <c r="N28" s="191">
        <v>1250</v>
      </c>
      <c r="O28" s="191">
        <v>1451</v>
      </c>
      <c r="P28" s="196">
        <f>O28/M28</f>
        <v>1.1608000000000001</v>
      </c>
      <c r="Q28" s="198" t="s">
        <v>6</v>
      </c>
      <c r="R28" s="200"/>
    </row>
    <row r="29" spans="1:18">
      <c r="A29" s="182"/>
      <c r="B29" s="207"/>
      <c r="C29" s="166" t="s">
        <v>22</v>
      </c>
      <c r="D29" s="208" t="s">
        <v>103</v>
      </c>
      <c r="E29" s="209"/>
      <c r="F29" s="209"/>
      <c r="G29" s="209"/>
      <c r="H29" s="210"/>
      <c r="I29" s="201"/>
      <c r="J29" s="192"/>
      <c r="K29" s="192"/>
      <c r="L29" s="192"/>
      <c r="M29" s="192"/>
      <c r="N29" s="192"/>
      <c r="O29" s="192"/>
      <c r="P29" s="197"/>
      <c r="Q29" s="199"/>
      <c r="R29" s="201"/>
    </row>
    <row r="30" spans="1:18" ht="37.5">
      <c r="A30" s="182"/>
      <c r="B30" s="207"/>
      <c r="C30" s="167"/>
      <c r="D30" s="193"/>
      <c r="E30" s="194"/>
      <c r="F30" s="194"/>
      <c r="G30" s="194"/>
      <c r="H30" s="195"/>
      <c r="I30" s="134" t="s">
        <v>36</v>
      </c>
      <c r="J30" s="135" t="s">
        <v>13</v>
      </c>
      <c r="K30" s="135" t="s">
        <v>6</v>
      </c>
      <c r="L30" s="135">
        <v>220000</v>
      </c>
      <c r="M30" s="135">
        <v>220000</v>
      </c>
      <c r="N30" s="135">
        <v>220000</v>
      </c>
      <c r="O30" s="135">
        <v>252890</v>
      </c>
      <c r="P30" s="137">
        <f>O30/M30</f>
        <v>1.1495</v>
      </c>
      <c r="Q30" s="138" t="s">
        <v>6</v>
      </c>
      <c r="R30" s="92"/>
    </row>
    <row r="31" spans="1:18" ht="37.5">
      <c r="A31" s="153" t="s">
        <v>97</v>
      </c>
      <c r="B31" s="211" t="s">
        <v>104</v>
      </c>
      <c r="C31" s="126" t="s">
        <v>21</v>
      </c>
      <c r="D31" s="212" t="s">
        <v>105</v>
      </c>
      <c r="E31" s="212"/>
      <c r="F31" s="212"/>
      <c r="G31" s="212"/>
      <c r="H31" s="212"/>
      <c r="I31" s="213" t="s">
        <v>35</v>
      </c>
      <c r="J31" s="214" t="s">
        <v>14</v>
      </c>
      <c r="K31" s="214" t="s">
        <v>6</v>
      </c>
      <c r="L31" s="214">
        <v>5</v>
      </c>
      <c r="M31" s="214">
        <v>2</v>
      </c>
      <c r="N31" s="214">
        <v>2</v>
      </c>
      <c r="O31" s="214">
        <v>3</v>
      </c>
      <c r="P31" s="215">
        <f>O31/M31</f>
        <v>1.5</v>
      </c>
      <c r="Q31" s="215" t="s">
        <v>6</v>
      </c>
      <c r="R31" s="213"/>
    </row>
    <row r="32" spans="1:18">
      <c r="A32" s="154"/>
      <c r="B32" s="211"/>
      <c r="C32" s="166" t="s">
        <v>22</v>
      </c>
      <c r="D32" s="208" t="s">
        <v>106</v>
      </c>
      <c r="E32" s="209"/>
      <c r="F32" s="209"/>
      <c r="G32" s="209"/>
      <c r="H32" s="210"/>
      <c r="I32" s="213"/>
      <c r="J32" s="214"/>
      <c r="K32" s="214"/>
      <c r="L32" s="214"/>
      <c r="M32" s="214"/>
      <c r="N32" s="214"/>
      <c r="O32" s="214"/>
      <c r="P32" s="215"/>
      <c r="Q32" s="215"/>
      <c r="R32" s="213"/>
    </row>
    <row r="33" spans="1:18" ht="56.25">
      <c r="A33" s="158"/>
      <c r="B33" s="211"/>
      <c r="C33" s="167"/>
      <c r="D33" s="193"/>
      <c r="E33" s="194"/>
      <c r="F33" s="194"/>
      <c r="G33" s="194"/>
      <c r="H33" s="195"/>
      <c r="I33" s="134" t="s">
        <v>36</v>
      </c>
      <c r="J33" s="135" t="s">
        <v>13</v>
      </c>
      <c r="K33" s="135" t="s">
        <v>6</v>
      </c>
      <c r="L33" s="136">
        <v>1250</v>
      </c>
      <c r="M33" s="133">
        <v>600</v>
      </c>
      <c r="N33" s="133">
        <v>600</v>
      </c>
      <c r="O33" s="133" t="s">
        <v>187</v>
      </c>
      <c r="P33" s="138">
        <f t="shared" ref="P33" si="5">O33/M33</f>
        <v>0.91666666666666663</v>
      </c>
      <c r="Q33" s="138" t="s">
        <v>6</v>
      </c>
      <c r="R33" s="92" t="s">
        <v>163</v>
      </c>
    </row>
    <row r="34" spans="1:18" ht="37.5">
      <c r="A34" s="153" t="s">
        <v>98</v>
      </c>
      <c r="B34" s="211" t="s">
        <v>107</v>
      </c>
      <c r="C34" s="126" t="s">
        <v>21</v>
      </c>
      <c r="D34" s="212" t="s">
        <v>108</v>
      </c>
      <c r="E34" s="212"/>
      <c r="F34" s="212"/>
      <c r="G34" s="212"/>
      <c r="H34" s="212"/>
      <c r="I34" s="213" t="s">
        <v>110</v>
      </c>
      <c r="J34" s="214" t="s">
        <v>14</v>
      </c>
      <c r="K34" s="214" t="s">
        <v>6</v>
      </c>
      <c r="L34" s="214">
        <v>74</v>
      </c>
      <c r="M34" s="214">
        <v>74</v>
      </c>
      <c r="N34" s="214">
        <v>74</v>
      </c>
      <c r="O34" s="214">
        <v>74</v>
      </c>
      <c r="P34" s="215">
        <f>O34/M34</f>
        <v>1</v>
      </c>
      <c r="Q34" s="215" t="s">
        <v>6</v>
      </c>
      <c r="R34" s="213"/>
    </row>
    <row r="35" spans="1:18">
      <c r="A35" s="154"/>
      <c r="B35" s="211"/>
      <c r="C35" s="166" t="s">
        <v>22</v>
      </c>
      <c r="D35" s="208" t="s">
        <v>109</v>
      </c>
      <c r="E35" s="209"/>
      <c r="F35" s="209"/>
      <c r="G35" s="209"/>
      <c r="H35" s="210"/>
      <c r="I35" s="213"/>
      <c r="J35" s="214"/>
      <c r="K35" s="214"/>
      <c r="L35" s="214"/>
      <c r="M35" s="214"/>
      <c r="N35" s="214"/>
      <c r="O35" s="214"/>
      <c r="P35" s="215"/>
      <c r="Q35" s="215"/>
      <c r="R35" s="213"/>
    </row>
    <row r="36" spans="1:18" ht="37.5">
      <c r="A36" s="158"/>
      <c r="B36" s="211"/>
      <c r="C36" s="167"/>
      <c r="D36" s="193"/>
      <c r="E36" s="194"/>
      <c r="F36" s="194"/>
      <c r="G36" s="194"/>
      <c r="H36" s="195"/>
      <c r="I36" s="134" t="s">
        <v>111</v>
      </c>
      <c r="J36" s="135" t="s">
        <v>13</v>
      </c>
      <c r="K36" s="135" t="s">
        <v>6</v>
      </c>
      <c r="L36" s="136">
        <v>1314</v>
      </c>
      <c r="M36" s="136">
        <v>1314</v>
      </c>
      <c r="N36" s="136">
        <v>1314</v>
      </c>
      <c r="O36" s="133" t="s">
        <v>188</v>
      </c>
      <c r="P36" s="138">
        <f t="shared" ref="P36" si="6">O36/M36</f>
        <v>1.0334855403348555</v>
      </c>
      <c r="Q36" s="138" t="s">
        <v>6</v>
      </c>
      <c r="R36" s="7"/>
    </row>
    <row r="37" spans="1:18" ht="37.5">
      <c r="A37" s="181"/>
      <c r="B37" s="232"/>
      <c r="C37" s="160" t="s">
        <v>7</v>
      </c>
      <c r="D37" s="208" t="s">
        <v>69</v>
      </c>
      <c r="E37" s="209" t="s">
        <v>23</v>
      </c>
      <c r="F37" s="209" t="s">
        <v>10</v>
      </c>
      <c r="G37" s="209" t="s">
        <v>94</v>
      </c>
      <c r="H37" s="210" t="s">
        <v>11</v>
      </c>
      <c r="I37" s="166" t="s">
        <v>85</v>
      </c>
      <c r="J37" s="160" t="s">
        <v>8</v>
      </c>
      <c r="K37" s="135" t="s">
        <v>190</v>
      </c>
      <c r="L37" s="136">
        <v>0</v>
      </c>
      <c r="M37" s="96">
        <v>1166.3</v>
      </c>
      <c r="N37" s="96">
        <v>1166.3</v>
      </c>
      <c r="O37" s="96">
        <v>1166.3</v>
      </c>
      <c r="P37" s="138">
        <f>O37/M37</f>
        <v>1</v>
      </c>
      <c r="Q37" s="138"/>
      <c r="R37" s="143"/>
    </row>
    <row r="38" spans="1:18" ht="56.25">
      <c r="A38" s="235"/>
      <c r="B38" s="233"/>
      <c r="C38" s="234"/>
      <c r="D38" s="216"/>
      <c r="E38" s="217"/>
      <c r="F38" s="217"/>
      <c r="G38" s="217"/>
      <c r="H38" s="195"/>
      <c r="I38" s="167"/>
      <c r="J38" s="161"/>
      <c r="K38" s="130" t="s">
        <v>63</v>
      </c>
      <c r="L38" s="96">
        <v>26741</v>
      </c>
      <c r="M38" s="96">
        <v>33610.800000000003</v>
      </c>
      <c r="N38" s="96">
        <v>33610.800000000003</v>
      </c>
      <c r="O38" s="96">
        <v>33449.300000000003</v>
      </c>
      <c r="P38" s="138">
        <f>O38/M38</f>
        <v>0.99519499684625179</v>
      </c>
      <c r="Q38" s="138">
        <f>O38/N38</f>
        <v>0.99519499684625179</v>
      </c>
      <c r="R38" s="104" t="s">
        <v>173</v>
      </c>
    </row>
    <row r="39" spans="1:18">
      <c r="A39" s="1" t="s">
        <v>100</v>
      </c>
      <c r="B39" s="149" t="s">
        <v>182</v>
      </c>
      <c r="C39" s="150"/>
      <c r="D39" s="150"/>
      <c r="E39" s="150"/>
      <c r="F39" s="150"/>
      <c r="G39" s="151"/>
      <c r="H39" s="32"/>
      <c r="I39" s="33"/>
      <c r="J39" s="34"/>
      <c r="K39" s="34"/>
      <c r="L39" s="35"/>
      <c r="M39" s="35"/>
      <c r="N39" s="35"/>
      <c r="O39" s="35"/>
      <c r="P39" s="36"/>
      <c r="Q39" s="36"/>
      <c r="R39" s="37"/>
    </row>
    <row r="40" spans="1:18" ht="37.5">
      <c r="A40" s="153" t="s">
        <v>101</v>
      </c>
      <c r="B40" s="211" t="s">
        <v>167</v>
      </c>
      <c r="C40" s="130" t="s">
        <v>21</v>
      </c>
      <c r="D40" s="212" t="s">
        <v>116</v>
      </c>
      <c r="E40" s="212"/>
      <c r="F40" s="212"/>
      <c r="G40" s="212"/>
      <c r="H40" s="212"/>
      <c r="I40" s="213" t="s">
        <v>40</v>
      </c>
      <c r="J40" s="214" t="s">
        <v>13</v>
      </c>
      <c r="K40" s="214" t="s">
        <v>6</v>
      </c>
      <c r="L40" s="218">
        <v>300</v>
      </c>
      <c r="M40" s="218">
        <v>300</v>
      </c>
      <c r="N40" s="218">
        <v>300</v>
      </c>
      <c r="O40" s="218">
        <v>300</v>
      </c>
      <c r="P40" s="215">
        <f t="shared" ref="P40" si="7">O40/M40</f>
        <v>1</v>
      </c>
      <c r="Q40" s="215" t="s">
        <v>6</v>
      </c>
      <c r="R40" s="213"/>
    </row>
    <row r="41" spans="1:18" ht="37.5">
      <c r="A41" s="154"/>
      <c r="B41" s="211"/>
      <c r="C41" s="130" t="s">
        <v>22</v>
      </c>
      <c r="D41" s="212" t="s">
        <v>32</v>
      </c>
      <c r="E41" s="212"/>
      <c r="F41" s="212"/>
      <c r="G41" s="212"/>
      <c r="H41" s="212"/>
      <c r="I41" s="213"/>
      <c r="J41" s="214"/>
      <c r="K41" s="214"/>
      <c r="L41" s="214"/>
      <c r="M41" s="214"/>
      <c r="N41" s="214"/>
      <c r="O41" s="214"/>
      <c r="P41" s="215"/>
      <c r="Q41" s="215"/>
      <c r="R41" s="213"/>
    </row>
    <row r="42" spans="1:18" ht="36" customHeight="1">
      <c r="A42" s="244" t="s">
        <v>112</v>
      </c>
      <c r="B42" s="247" t="s">
        <v>168</v>
      </c>
      <c r="C42" s="130" t="s">
        <v>21</v>
      </c>
      <c r="D42" s="212" t="s">
        <v>116</v>
      </c>
      <c r="E42" s="212"/>
      <c r="F42" s="212"/>
      <c r="G42" s="212"/>
      <c r="H42" s="212"/>
      <c r="I42" s="213" t="s">
        <v>40</v>
      </c>
      <c r="J42" s="214" t="s">
        <v>13</v>
      </c>
      <c r="K42" s="214" t="s">
        <v>6</v>
      </c>
      <c r="L42" s="218">
        <v>200</v>
      </c>
      <c r="M42" s="218">
        <v>200</v>
      </c>
      <c r="N42" s="218">
        <v>200</v>
      </c>
      <c r="O42" s="218">
        <v>200</v>
      </c>
      <c r="P42" s="215">
        <f t="shared" ref="P42" si="8">O42/M42</f>
        <v>1</v>
      </c>
      <c r="Q42" s="215" t="s">
        <v>6</v>
      </c>
      <c r="R42" s="213"/>
    </row>
    <row r="43" spans="1:18" ht="36" customHeight="1">
      <c r="A43" s="245"/>
      <c r="B43" s="248"/>
      <c r="C43" s="160" t="s">
        <v>22</v>
      </c>
      <c r="D43" s="208" t="s">
        <v>32</v>
      </c>
      <c r="E43" s="209"/>
      <c r="F43" s="209"/>
      <c r="G43" s="209"/>
      <c r="H43" s="210"/>
      <c r="I43" s="213"/>
      <c r="J43" s="214"/>
      <c r="K43" s="214"/>
      <c r="L43" s="214"/>
      <c r="M43" s="214"/>
      <c r="N43" s="214"/>
      <c r="O43" s="214"/>
      <c r="P43" s="215"/>
      <c r="Q43" s="215"/>
      <c r="R43" s="213"/>
    </row>
    <row r="44" spans="1:18">
      <c r="A44" s="246"/>
      <c r="B44" s="249"/>
      <c r="C44" s="161"/>
      <c r="D44" s="193"/>
      <c r="E44" s="194"/>
      <c r="F44" s="194"/>
      <c r="G44" s="194"/>
      <c r="H44" s="195"/>
      <c r="I44" s="134" t="s">
        <v>189</v>
      </c>
      <c r="J44" s="135" t="s">
        <v>14</v>
      </c>
      <c r="K44" s="135" t="s">
        <v>6</v>
      </c>
      <c r="L44" s="135">
        <v>20</v>
      </c>
      <c r="M44" s="135">
        <v>20</v>
      </c>
      <c r="N44" s="135">
        <v>20</v>
      </c>
      <c r="O44" s="135">
        <v>20</v>
      </c>
      <c r="P44" s="137">
        <f>O44/M44</f>
        <v>1</v>
      </c>
      <c r="Q44" s="137" t="s">
        <v>6</v>
      </c>
      <c r="R44" s="134"/>
    </row>
    <row r="45" spans="1:18" ht="37.5">
      <c r="A45" s="153" t="s">
        <v>113</v>
      </c>
      <c r="B45" s="211" t="s">
        <v>166</v>
      </c>
      <c r="C45" s="130" t="s">
        <v>21</v>
      </c>
      <c r="D45" s="212" t="s">
        <v>118</v>
      </c>
      <c r="E45" s="212"/>
      <c r="F45" s="212"/>
      <c r="G45" s="212"/>
      <c r="H45" s="212"/>
      <c r="I45" s="213" t="s">
        <v>40</v>
      </c>
      <c r="J45" s="214" t="s">
        <v>13</v>
      </c>
      <c r="K45" s="214" t="s">
        <v>6</v>
      </c>
      <c r="L45" s="218">
        <v>2270</v>
      </c>
      <c r="M45" s="218">
        <v>2270</v>
      </c>
      <c r="N45" s="218">
        <v>2270</v>
      </c>
      <c r="O45" s="218">
        <v>2046</v>
      </c>
      <c r="P45" s="215">
        <f t="shared" ref="P45" si="9">O45/M45</f>
        <v>0.90132158590308376</v>
      </c>
      <c r="Q45" s="215" t="s">
        <v>6</v>
      </c>
      <c r="R45" s="213" t="s">
        <v>163</v>
      </c>
    </row>
    <row r="46" spans="1:18" ht="37.5">
      <c r="A46" s="154"/>
      <c r="B46" s="211"/>
      <c r="C46" s="130" t="s">
        <v>22</v>
      </c>
      <c r="D46" s="212" t="s">
        <v>34</v>
      </c>
      <c r="E46" s="212"/>
      <c r="F46" s="212"/>
      <c r="G46" s="212"/>
      <c r="H46" s="212"/>
      <c r="I46" s="213"/>
      <c r="J46" s="214"/>
      <c r="K46" s="214"/>
      <c r="L46" s="214"/>
      <c r="M46" s="214"/>
      <c r="N46" s="214"/>
      <c r="O46" s="214"/>
      <c r="P46" s="215"/>
      <c r="Q46" s="215"/>
      <c r="R46" s="213"/>
    </row>
    <row r="47" spans="1:18" ht="31.9" customHeight="1">
      <c r="A47" s="244" t="s">
        <v>178</v>
      </c>
      <c r="B47" s="250" t="s">
        <v>120</v>
      </c>
      <c r="C47" s="130" t="s">
        <v>21</v>
      </c>
      <c r="D47" s="212" t="s">
        <v>118</v>
      </c>
      <c r="E47" s="212"/>
      <c r="F47" s="212"/>
      <c r="G47" s="212"/>
      <c r="H47" s="212"/>
      <c r="I47" s="213" t="s">
        <v>40</v>
      </c>
      <c r="J47" s="214" t="s">
        <v>13</v>
      </c>
      <c r="K47" s="214" t="s">
        <v>6</v>
      </c>
      <c r="L47" s="218">
        <v>470</v>
      </c>
      <c r="M47" s="218">
        <v>470</v>
      </c>
      <c r="N47" s="218">
        <v>470</v>
      </c>
      <c r="O47" s="218">
        <v>487</v>
      </c>
      <c r="P47" s="215">
        <f t="shared" ref="P47" si="10">O47/M47</f>
        <v>1.0361702127659576</v>
      </c>
      <c r="Q47" s="215" t="s">
        <v>6</v>
      </c>
      <c r="R47" s="213"/>
    </row>
    <row r="48" spans="1:18" ht="13.9" customHeight="1">
      <c r="A48" s="245"/>
      <c r="B48" s="251"/>
      <c r="C48" s="160" t="s">
        <v>22</v>
      </c>
      <c r="D48" s="208" t="s">
        <v>34</v>
      </c>
      <c r="E48" s="209"/>
      <c r="F48" s="209"/>
      <c r="G48" s="209"/>
      <c r="H48" s="210"/>
      <c r="I48" s="213"/>
      <c r="J48" s="214"/>
      <c r="K48" s="214"/>
      <c r="L48" s="214"/>
      <c r="M48" s="214"/>
      <c r="N48" s="214"/>
      <c r="O48" s="214"/>
      <c r="P48" s="215"/>
      <c r="Q48" s="215"/>
      <c r="R48" s="213"/>
    </row>
    <row r="49" spans="1:18" ht="27.6" customHeight="1">
      <c r="A49" s="253"/>
      <c r="B49" s="252"/>
      <c r="C49" s="161"/>
      <c r="D49" s="193"/>
      <c r="E49" s="194"/>
      <c r="F49" s="194"/>
      <c r="G49" s="194"/>
      <c r="H49" s="195"/>
      <c r="I49" s="139" t="s">
        <v>189</v>
      </c>
      <c r="J49" s="140" t="s">
        <v>14</v>
      </c>
      <c r="K49" s="140" t="s">
        <v>6</v>
      </c>
      <c r="L49" s="140">
        <v>30</v>
      </c>
      <c r="M49" s="140">
        <v>30</v>
      </c>
      <c r="N49" s="140">
        <v>30</v>
      </c>
      <c r="O49" s="140">
        <v>30</v>
      </c>
      <c r="P49" s="142">
        <f>O49/M49</f>
        <v>1</v>
      </c>
      <c r="Q49" s="142" t="s">
        <v>6</v>
      </c>
      <c r="R49" s="139"/>
    </row>
    <row r="50" spans="1:18" ht="37.5">
      <c r="A50" s="219" t="s">
        <v>179</v>
      </c>
      <c r="B50" s="220" t="s">
        <v>122</v>
      </c>
      <c r="C50" s="126" t="s">
        <v>21</v>
      </c>
      <c r="D50" s="222" t="s">
        <v>121</v>
      </c>
      <c r="E50" s="223"/>
      <c r="F50" s="223"/>
      <c r="G50" s="223"/>
      <c r="H50" s="224"/>
      <c r="I50" s="200" t="s">
        <v>35</v>
      </c>
      <c r="J50" s="191" t="s">
        <v>14</v>
      </c>
      <c r="K50" s="191" t="s">
        <v>6</v>
      </c>
      <c r="L50" s="191">
        <v>16</v>
      </c>
      <c r="M50" s="191">
        <v>16</v>
      </c>
      <c r="N50" s="191">
        <v>16</v>
      </c>
      <c r="O50" s="191">
        <v>22</v>
      </c>
      <c r="P50" s="196">
        <f t="shared" ref="P50" si="11">O50/M50</f>
        <v>1.375</v>
      </c>
      <c r="Q50" s="198" t="s">
        <v>6</v>
      </c>
      <c r="R50" s="200"/>
    </row>
    <row r="51" spans="1:18" ht="37.5">
      <c r="A51" s="182"/>
      <c r="B51" s="221"/>
      <c r="C51" s="126" t="s">
        <v>22</v>
      </c>
      <c r="D51" s="222" t="s">
        <v>123</v>
      </c>
      <c r="E51" s="223"/>
      <c r="F51" s="223"/>
      <c r="G51" s="223"/>
      <c r="H51" s="224"/>
      <c r="I51" s="201"/>
      <c r="J51" s="192"/>
      <c r="K51" s="192"/>
      <c r="L51" s="192"/>
      <c r="M51" s="192"/>
      <c r="N51" s="192"/>
      <c r="O51" s="192"/>
      <c r="P51" s="197"/>
      <c r="Q51" s="199"/>
      <c r="R51" s="201"/>
    </row>
    <row r="52" spans="1:18" ht="37.5">
      <c r="A52" s="153" t="s">
        <v>180</v>
      </c>
      <c r="B52" s="211" t="s">
        <v>124</v>
      </c>
      <c r="C52" s="130" t="s">
        <v>21</v>
      </c>
      <c r="D52" s="212" t="s">
        <v>43</v>
      </c>
      <c r="E52" s="212"/>
      <c r="F52" s="212"/>
      <c r="G52" s="212"/>
      <c r="H52" s="212"/>
      <c r="I52" s="213" t="s">
        <v>38</v>
      </c>
      <c r="J52" s="214" t="s">
        <v>14</v>
      </c>
      <c r="K52" s="214" t="s">
        <v>6</v>
      </c>
      <c r="L52" s="218">
        <v>10516</v>
      </c>
      <c r="M52" s="218">
        <v>10516</v>
      </c>
      <c r="N52" s="218">
        <v>10516</v>
      </c>
      <c r="O52" s="218">
        <v>10824</v>
      </c>
      <c r="P52" s="215">
        <f t="shared" ref="P52" si="12">O52/M52</f>
        <v>1.0292887029288702</v>
      </c>
      <c r="Q52" s="215" t="s">
        <v>6</v>
      </c>
      <c r="R52" s="213"/>
    </row>
    <row r="53" spans="1:18" ht="37.5">
      <c r="A53" s="154"/>
      <c r="B53" s="211"/>
      <c r="C53" s="130" t="s">
        <v>22</v>
      </c>
      <c r="D53" s="212" t="s">
        <v>125</v>
      </c>
      <c r="E53" s="212"/>
      <c r="F53" s="212"/>
      <c r="G53" s="212"/>
      <c r="H53" s="212"/>
      <c r="I53" s="213"/>
      <c r="J53" s="214"/>
      <c r="K53" s="214"/>
      <c r="L53" s="214"/>
      <c r="M53" s="214"/>
      <c r="N53" s="214"/>
      <c r="O53" s="214"/>
      <c r="P53" s="215"/>
      <c r="Q53" s="215"/>
      <c r="R53" s="213"/>
    </row>
    <row r="54" spans="1:18" ht="56.25">
      <c r="A54" s="158"/>
      <c r="B54" s="211"/>
      <c r="C54" s="130" t="s">
        <v>7</v>
      </c>
      <c r="D54" s="133" t="s">
        <v>69</v>
      </c>
      <c r="E54" s="133" t="s">
        <v>23</v>
      </c>
      <c r="F54" s="133" t="s">
        <v>10</v>
      </c>
      <c r="G54" s="133" t="s">
        <v>94</v>
      </c>
      <c r="H54" s="133" t="s">
        <v>11</v>
      </c>
      <c r="I54" s="134" t="s">
        <v>19</v>
      </c>
      <c r="J54" s="135" t="s">
        <v>8</v>
      </c>
      <c r="K54" s="130" t="s">
        <v>63</v>
      </c>
      <c r="L54" s="96">
        <v>3796</v>
      </c>
      <c r="M54" s="96">
        <v>3692</v>
      </c>
      <c r="N54" s="96">
        <v>3692</v>
      </c>
      <c r="O54" s="96">
        <v>3667.7</v>
      </c>
      <c r="P54" s="138">
        <f t="shared" ref="P54" si="13">O54/M54</f>
        <v>0.99341820151679305</v>
      </c>
      <c r="Q54" s="138">
        <f t="shared" ref="Q54" si="14">O54/N54</f>
        <v>0.99341820151679305</v>
      </c>
      <c r="R54" s="104" t="s">
        <v>173</v>
      </c>
    </row>
    <row r="55" spans="1:18">
      <c r="A55" s="1" t="s">
        <v>114</v>
      </c>
      <c r="B55" s="149" t="s">
        <v>126</v>
      </c>
      <c r="C55" s="150"/>
      <c r="D55" s="150"/>
      <c r="E55" s="150"/>
      <c r="F55" s="150"/>
      <c r="G55" s="151"/>
      <c r="H55" s="32"/>
      <c r="I55" s="33"/>
      <c r="J55" s="34"/>
      <c r="K55" s="34"/>
      <c r="L55" s="35"/>
      <c r="M55" s="35"/>
      <c r="N55" s="35"/>
      <c r="O55" s="35"/>
      <c r="P55" s="36"/>
      <c r="Q55" s="36"/>
      <c r="R55" s="37"/>
    </row>
    <row r="56" spans="1:18" ht="37.5">
      <c r="A56" s="225" t="s">
        <v>128</v>
      </c>
      <c r="B56" s="227" t="s">
        <v>134</v>
      </c>
      <c r="C56" s="126" t="s">
        <v>21</v>
      </c>
      <c r="D56" s="212" t="s">
        <v>42</v>
      </c>
      <c r="E56" s="212"/>
      <c r="F56" s="212"/>
      <c r="G56" s="212"/>
      <c r="H56" s="212"/>
      <c r="I56" s="213" t="s">
        <v>35</v>
      </c>
      <c r="J56" s="214" t="s">
        <v>14</v>
      </c>
      <c r="K56" s="214" t="s">
        <v>6</v>
      </c>
      <c r="L56" s="214">
        <v>255</v>
      </c>
      <c r="M56" s="214">
        <v>255</v>
      </c>
      <c r="N56" s="214">
        <v>255</v>
      </c>
      <c r="O56" s="214">
        <v>265</v>
      </c>
      <c r="P56" s="215">
        <f t="shared" ref="P56" si="15">O56/M56</f>
        <v>1.0392156862745099</v>
      </c>
      <c r="Q56" s="215" t="s">
        <v>6</v>
      </c>
      <c r="R56" s="213"/>
    </row>
    <row r="57" spans="1:18" ht="37.5">
      <c r="A57" s="226"/>
      <c r="B57" s="228"/>
      <c r="C57" s="126" t="s">
        <v>22</v>
      </c>
      <c r="D57" s="212" t="s">
        <v>103</v>
      </c>
      <c r="E57" s="212"/>
      <c r="F57" s="212"/>
      <c r="G57" s="212"/>
      <c r="H57" s="212"/>
      <c r="I57" s="213"/>
      <c r="J57" s="214"/>
      <c r="K57" s="214"/>
      <c r="L57" s="214"/>
      <c r="M57" s="214"/>
      <c r="N57" s="214"/>
      <c r="O57" s="214"/>
      <c r="P57" s="215"/>
      <c r="Q57" s="215"/>
      <c r="R57" s="213"/>
    </row>
    <row r="58" spans="1:18" ht="37.5">
      <c r="A58" s="225" t="s">
        <v>129</v>
      </c>
      <c r="B58" s="227" t="s">
        <v>135</v>
      </c>
      <c r="C58" s="126" t="s">
        <v>21</v>
      </c>
      <c r="D58" s="212" t="s">
        <v>105</v>
      </c>
      <c r="E58" s="212"/>
      <c r="F58" s="212"/>
      <c r="G58" s="212"/>
      <c r="H58" s="212"/>
      <c r="I58" s="213" t="s">
        <v>170</v>
      </c>
      <c r="J58" s="214" t="s">
        <v>14</v>
      </c>
      <c r="K58" s="214" t="s">
        <v>6</v>
      </c>
      <c r="L58" s="214">
        <v>26</v>
      </c>
      <c r="M58" s="214">
        <v>26</v>
      </c>
      <c r="N58" s="214">
        <v>26</v>
      </c>
      <c r="O58" s="214">
        <v>26</v>
      </c>
      <c r="P58" s="215">
        <f t="shared" ref="P58" si="16">O58/M58</f>
        <v>1</v>
      </c>
      <c r="Q58" s="215" t="s">
        <v>6</v>
      </c>
      <c r="R58" s="213"/>
    </row>
    <row r="59" spans="1:18" ht="37.5">
      <c r="A59" s="226"/>
      <c r="B59" s="228"/>
      <c r="C59" s="126" t="s">
        <v>22</v>
      </c>
      <c r="D59" s="212" t="s">
        <v>106</v>
      </c>
      <c r="E59" s="212"/>
      <c r="F59" s="212"/>
      <c r="G59" s="212"/>
      <c r="H59" s="212"/>
      <c r="I59" s="213"/>
      <c r="J59" s="214"/>
      <c r="K59" s="214"/>
      <c r="L59" s="214"/>
      <c r="M59" s="214"/>
      <c r="N59" s="214"/>
      <c r="O59" s="214"/>
      <c r="P59" s="215"/>
      <c r="Q59" s="215"/>
      <c r="R59" s="213"/>
    </row>
    <row r="60" spans="1:18" ht="37.5">
      <c r="A60" s="153" t="s">
        <v>130</v>
      </c>
      <c r="B60" s="211" t="s">
        <v>107</v>
      </c>
      <c r="C60" s="126" t="s">
        <v>21</v>
      </c>
      <c r="D60" s="212" t="s">
        <v>108</v>
      </c>
      <c r="E60" s="212"/>
      <c r="F60" s="212"/>
      <c r="G60" s="212"/>
      <c r="H60" s="212"/>
      <c r="I60" s="213" t="s">
        <v>110</v>
      </c>
      <c r="J60" s="214" t="s">
        <v>14</v>
      </c>
      <c r="K60" s="214" t="s">
        <v>6</v>
      </c>
      <c r="L60" s="214">
        <v>5</v>
      </c>
      <c r="M60" s="214">
        <v>5</v>
      </c>
      <c r="N60" s="214">
        <v>5</v>
      </c>
      <c r="O60" s="214">
        <v>5</v>
      </c>
      <c r="P60" s="215">
        <f>O60/M60</f>
        <v>1</v>
      </c>
      <c r="Q60" s="215" t="s">
        <v>6</v>
      </c>
      <c r="R60" s="213"/>
    </row>
    <row r="61" spans="1:18">
      <c r="A61" s="154"/>
      <c r="B61" s="211"/>
      <c r="C61" s="166" t="s">
        <v>22</v>
      </c>
      <c r="D61" s="208" t="s">
        <v>109</v>
      </c>
      <c r="E61" s="209"/>
      <c r="F61" s="209"/>
      <c r="G61" s="209"/>
      <c r="H61" s="210"/>
      <c r="I61" s="213"/>
      <c r="J61" s="214"/>
      <c r="K61" s="214"/>
      <c r="L61" s="214"/>
      <c r="M61" s="214"/>
      <c r="N61" s="214"/>
      <c r="O61" s="214"/>
      <c r="P61" s="215"/>
      <c r="Q61" s="215"/>
      <c r="R61" s="213"/>
    </row>
    <row r="62" spans="1:18" ht="37.5">
      <c r="A62" s="158"/>
      <c r="B62" s="211"/>
      <c r="C62" s="167"/>
      <c r="D62" s="193"/>
      <c r="E62" s="194"/>
      <c r="F62" s="194"/>
      <c r="G62" s="194"/>
      <c r="H62" s="195"/>
      <c r="I62" s="134" t="s">
        <v>111</v>
      </c>
      <c r="J62" s="135" t="s">
        <v>13</v>
      </c>
      <c r="K62" s="135" t="s">
        <v>6</v>
      </c>
      <c r="L62" s="136">
        <v>55</v>
      </c>
      <c r="M62" s="136">
        <v>55</v>
      </c>
      <c r="N62" s="136">
        <v>55</v>
      </c>
      <c r="O62" s="136">
        <v>55</v>
      </c>
      <c r="P62" s="138">
        <f t="shared" ref="P62:P63" si="17">O62/M62</f>
        <v>1</v>
      </c>
      <c r="Q62" s="138" t="s">
        <v>6</v>
      </c>
      <c r="R62" s="7"/>
    </row>
    <row r="63" spans="1:18" ht="37.5">
      <c r="A63" s="153" t="s">
        <v>131</v>
      </c>
      <c r="B63" s="211" t="s">
        <v>136</v>
      </c>
      <c r="C63" s="126" t="s">
        <v>21</v>
      </c>
      <c r="D63" s="212" t="s">
        <v>65</v>
      </c>
      <c r="E63" s="212"/>
      <c r="F63" s="212"/>
      <c r="G63" s="212"/>
      <c r="H63" s="212"/>
      <c r="I63" s="213" t="s">
        <v>137</v>
      </c>
      <c r="J63" s="214" t="s">
        <v>138</v>
      </c>
      <c r="K63" s="214" t="s">
        <v>6</v>
      </c>
      <c r="L63" s="214">
        <v>80930</v>
      </c>
      <c r="M63" s="214">
        <v>80930</v>
      </c>
      <c r="N63" s="214">
        <v>80930</v>
      </c>
      <c r="O63" s="214">
        <v>80930</v>
      </c>
      <c r="P63" s="215">
        <f t="shared" si="17"/>
        <v>1</v>
      </c>
      <c r="Q63" s="215" t="s">
        <v>6</v>
      </c>
      <c r="R63" s="213"/>
    </row>
    <row r="64" spans="1:18" ht="37.5">
      <c r="A64" s="154"/>
      <c r="B64" s="211"/>
      <c r="C64" s="126" t="s">
        <v>22</v>
      </c>
      <c r="D64" s="212" t="s">
        <v>67</v>
      </c>
      <c r="E64" s="212"/>
      <c r="F64" s="212"/>
      <c r="G64" s="212"/>
      <c r="H64" s="212"/>
      <c r="I64" s="213"/>
      <c r="J64" s="214"/>
      <c r="K64" s="214"/>
      <c r="L64" s="214"/>
      <c r="M64" s="214"/>
      <c r="N64" s="214"/>
      <c r="O64" s="214"/>
      <c r="P64" s="215"/>
      <c r="Q64" s="215"/>
      <c r="R64" s="213"/>
    </row>
    <row r="65" spans="1:18" ht="56.25">
      <c r="A65" s="158"/>
      <c r="B65" s="211"/>
      <c r="C65" s="130" t="s">
        <v>7</v>
      </c>
      <c r="D65" s="133" t="s">
        <v>69</v>
      </c>
      <c r="E65" s="133" t="s">
        <v>23</v>
      </c>
      <c r="F65" s="133" t="s">
        <v>10</v>
      </c>
      <c r="G65" s="133" t="s">
        <v>94</v>
      </c>
      <c r="H65" s="133" t="s">
        <v>11</v>
      </c>
      <c r="I65" s="134" t="s">
        <v>19</v>
      </c>
      <c r="J65" s="135" t="s">
        <v>8</v>
      </c>
      <c r="K65" s="130" t="s">
        <v>63</v>
      </c>
      <c r="L65" s="96">
        <v>6694.1</v>
      </c>
      <c r="M65" s="96">
        <v>10799</v>
      </c>
      <c r="N65" s="96">
        <v>10799</v>
      </c>
      <c r="O65" s="96">
        <v>10737.9</v>
      </c>
      <c r="P65" s="138">
        <f t="shared" ref="P65" si="18">O65/M65</f>
        <v>0.9943420687100657</v>
      </c>
      <c r="Q65" s="138">
        <f>O65/N65</f>
        <v>0.9943420687100657</v>
      </c>
      <c r="R65" s="104" t="s">
        <v>173</v>
      </c>
    </row>
    <row r="66" spans="1:18" ht="36" customHeight="1">
      <c r="A66" s="181"/>
      <c r="B66" s="240" t="s">
        <v>143</v>
      </c>
      <c r="C66" s="241"/>
      <c r="D66" s="241"/>
      <c r="E66" s="241"/>
      <c r="F66" s="241"/>
      <c r="G66" s="241"/>
      <c r="H66" s="241"/>
      <c r="I66" s="238" t="s">
        <v>15</v>
      </c>
      <c r="J66" s="236" t="s">
        <v>8</v>
      </c>
      <c r="K66" s="130" t="s">
        <v>190</v>
      </c>
      <c r="L66" s="144">
        <v>0</v>
      </c>
      <c r="M66" s="144">
        <v>1166.3</v>
      </c>
      <c r="N66" s="144">
        <v>1166.3</v>
      </c>
      <c r="O66" s="144">
        <v>1166.3</v>
      </c>
      <c r="P66" s="141">
        <f>O66/M66</f>
        <v>1</v>
      </c>
      <c r="Q66" s="141">
        <f>O66/M66</f>
        <v>1</v>
      </c>
      <c r="R66" s="104"/>
    </row>
    <row r="67" spans="1:18" s="3" customFormat="1" ht="37.5">
      <c r="A67" s="235"/>
      <c r="B67" s="242"/>
      <c r="C67" s="243"/>
      <c r="D67" s="243"/>
      <c r="E67" s="243"/>
      <c r="F67" s="243"/>
      <c r="G67" s="243"/>
      <c r="H67" s="243"/>
      <c r="I67" s="239"/>
      <c r="J67" s="237"/>
      <c r="K67" s="130" t="s">
        <v>63</v>
      </c>
      <c r="L67" s="40">
        <f>L38+L54+L65</f>
        <v>37231.1</v>
      </c>
      <c r="M67" s="40">
        <f>M38+M54+M65</f>
        <v>48101.8</v>
      </c>
      <c r="N67" s="40">
        <f>N38+N54+N65</f>
        <v>48101.8</v>
      </c>
      <c r="O67" s="40">
        <f>O38+O54+O65</f>
        <v>47854.9</v>
      </c>
      <c r="P67" s="41">
        <f>O67/M67</f>
        <v>0.99486713594917442</v>
      </c>
      <c r="Q67" s="41">
        <f>O67/N67</f>
        <v>0.99486713594917442</v>
      </c>
      <c r="R67" s="104"/>
    </row>
    <row r="68" spans="1:18">
      <c r="A68" s="47"/>
      <c r="B68" s="229" t="s">
        <v>181</v>
      </c>
      <c r="C68" s="230"/>
      <c r="D68" s="230"/>
      <c r="E68" s="230"/>
      <c r="F68" s="230"/>
      <c r="G68" s="230"/>
      <c r="H68" s="230"/>
      <c r="I68" s="231"/>
      <c r="J68" s="21" t="s">
        <v>8</v>
      </c>
      <c r="K68" s="48"/>
      <c r="L68" s="49">
        <f>L22+L67</f>
        <v>74082.100000000006</v>
      </c>
      <c r="M68" s="49">
        <f>M22+M67</f>
        <v>92092.800000000003</v>
      </c>
      <c r="N68" s="49">
        <f>N22+N67</f>
        <v>92092.800000000003</v>
      </c>
      <c r="O68" s="49">
        <f>O22+O67</f>
        <v>91651.200000000012</v>
      </c>
      <c r="P68" s="50">
        <f t="shared" ref="P68" si="19">O68/M68</f>
        <v>0.99520483686021066</v>
      </c>
      <c r="Q68" s="50">
        <f t="shared" ref="Q68" si="20">O68/N68</f>
        <v>0.99520483686021066</v>
      </c>
      <c r="R68" s="38"/>
    </row>
    <row r="69" spans="1:18">
      <c r="A69" s="42"/>
      <c r="B69" s="4"/>
      <c r="C69" s="4"/>
      <c r="D69" s="4"/>
      <c r="E69" s="4"/>
      <c r="F69" s="4"/>
      <c r="G69" s="4"/>
      <c r="H69" s="4"/>
      <c r="I69" s="43"/>
      <c r="J69" s="44"/>
      <c r="K69" s="5"/>
      <c r="L69" s="6"/>
      <c r="M69" s="6"/>
      <c r="N69" s="6"/>
      <c r="O69" s="6"/>
      <c r="P69" s="6"/>
      <c r="Q69" s="6"/>
      <c r="R69" s="45"/>
    </row>
    <row r="71" spans="1:18">
      <c r="B71" s="11" t="s">
        <v>154</v>
      </c>
    </row>
    <row r="72" spans="1:18">
      <c r="B72" s="11" t="s">
        <v>155</v>
      </c>
    </row>
    <row r="73" spans="1:18">
      <c r="B73" s="11" t="s">
        <v>156</v>
      </c>
      <c r="M73" s="13" t="s">
        <v>157</v>
      </c>
    </row>
  </sheetData>
  <mergeCells count="299">
    <mergeCell ref="A66:A67"/>
    <mergeCell ref="H37:H38"/>
    <mergeCell ref="I37:I38"/>
    <mergeCell ref="J37:J38"/>
    <mergeCell ref="J66:J67"/>
    <mergeCell ref="I66:I67"/>
    <mergeCell ref="B66:H67"/>
    <mergeCell ref="R25:R27"/>
    <mergeCell ref="A42:A44"/>
    <mergeCell ref="B42:B44"/>
    <mergeCell ref="C43:C44"/>
    <mergeCell ref="D43:H44"/>
    <mergeCell ref="D48:H49"/>
    <mergeCell ref="C48:C49"/>
    <mergeCell ref="B47:B49"/>
    <mergeCell ref="A47:A49"/>
    <mergeCell ref="A37:A38"/>
    <mergeCell ref="D64:H64"/>
    <mergeCell ref="N63:N64"/>
    <mergeCell ref="O63:O64"/>
    <mergeCell ref="P63:P64"/>
    <mergeCell ref="Q63:Q64"/>
    <mergeCell ref="R63:R64"/>
    <mergeCell ref="R60:R61"/>
    <mergeCell ref="B68:I68"/>
    <mergeCell ref="A28:A30"/>
    <mergeCell ref="B28:B30"/>
    <mergeCell ref="I28:I29"/>
    <mergeCell ref="C29:C30"/>
    <mergeCell ref="D29:H30"/>
    <mergeCell ref="B37:B38"/>
    <mergeCell ref="C37:C38"/>
    <mergeCell ref="M63:M64"/>
    <mergeCell ref="C61:C62"/>
    <mergeCell ref="D61:H62"/>
    <mergeCell ref="A63:A65"/>
    <mergeCell ref="B63:B65"/>
    <mergeCell ref="D63:H63"/>
    <mergeCell ref="I63:I64"/>
    <mergeCell ref="J63:J64"/>
    <mergeCell ref="K63:K64"/>
    <mergeCell ref="L63:L64"/>
    <mergeCell ref="L60:L61"/>
    <mergeCell ref="M60:M61"/>
    <mergeCell ref="D51:H51"/>
    <mergeCell ref="M50:M51"/>
    <mergeCell ref="D46:H46"/>
    <mergeCell ref="M45:M46"/>
    <mergeCell ref="N60:N61"/>
    <mergeCell ref="O60:O61"/>
    <mergeCell ref="P60:P61"/>
    <mergeCell ref="Q60:Q61"/>
    <mergeCell ref="A60:A62"/>
    <mergeCell ref="B60:B62"/>
    <mergeCell ref="D60:H60"/>
    <mergeCell ref="I60:I61"/>
    <mergeCell ref="J60:J61"/>
    <mergeCell ref="K60:K61"/>
    <mergeCell ref="N58:N59"/>
    <mergeCell ref="O58:O59"/>
    <mergeCell ref="P58:P59"/>
    <mergeCell ref="Q58:Q59"/>
    <mergeCell ref="R58:R59"/>
    <mergeCell ref="D59:H59"/>
    <mergeCell ref="R56:R57"/>
    <mergeCell ref="D57:H57"/>
    <mergeCell ref="A58:A59"/>
    <mergeCell ref="B58:B59"/>
    <mergeCell ref="D58:H58"/>
    <mergeCell ref="I58:I59"/>
    <mergeCell ref="J58:J59"/>
    <mergeCell ref="K58:K59"/>
    <mergeCell ref="L58:L59"/>
    <mergeCell ref="M58:M59"/>
    <mergeCell ref="L56:L57"/>
    <mergeCell ref="M56:M57"/>
    <mergeCell ref="N56:N57"/>
    <mergeCell ref="O56:O57"/>
    <mergeCell ref="P56:P57"/>
    <mergeCell ref="Q56:Q57"/>
    <mergeCell ref="Q52:Q53"/>
    <mergeCell ref="R52:R53"/>
    <mergeCell ref="D53:H53"/>
    <mergeCell ref="B55:G55"/>
    <mergeCell ref="A56:A57"/>
    <mergeCell ref="B56:B57"/>
    <mergeCell ref="D56:H56"/>
    <mergeCell ref="I56:I57"/>
    <mergeCell ref="J56:J57"/>
    <mergeCell ref="K56:K57"/>
    <mergeCell ref="K52:K53"/>
    <mergeCell ref="L52:L53"/>
    <mergeCell ref="M52:M53"/>
    <mergeCell ref="N52:N53"/>
    <mergeCell ref="O52:O53"/>
    <mergeCell ref="P52:P53"/>
    <mergeCell ref="A52:A54"/>
    <mergeCell ref="B52:B54"/>
    <mergeCell ref="D52:H52"/>
    <mergeCell ref="I52:I53"/>
    <mergeCell ref="J52:J53"/>
    <mergeCell ref="N50:N51"/>
    <mergeCell ref="O50:O51"/>
    <mergeCell ref="P50:P51"/>
    <mergeCell ref="Q50:Q51"/>
    <mergeCell ref="R50:R51"/>
    <mergeCell ref="Q47:Q48"/>
    <mergeCell ref="R47:R48"/>
    <mergeCell ref="A50:A51"/>
    <mergeCell ref="B50:B51"/>
    <mergeCell ref="D50:H50"/>
    <mergeCell ref="I50:I51"/>
    <mergeCell ref="J50:J51"/>
    <mergeCell ref="K50:K51"/>
    <mergeCell ref="L50:L51"/>
    <mergeCell ref="K47:K48"/>
    <mergeCell ref="L47:L48"/>
    <mergeCell ref="M47:M48"/>
    <mergeCell ref="N47:N48"/>
    <mergeCell ref="O47:O48"/>
    <mergeCell ref="P47:P48"/>
    <mergeCell ref="D47:H47"/>
    <mergeCell ref="I47:I48"/>
    <mergeCell ref="J47:J48"/>
    <mergeCell ref="N45:N46"/>
    <mergeCell ref="O45:O46"/>
    <mergeCell ref="P45:P46"/>
    <mergeCell ref="Q45:Q46"/>
    <mergeCell ref="R45:R46"/>
    <mergeCell ref="Q42:Q43"/>
    <mergeCell ref="R42:R43"/>
    <mergeCell ref="A45:A46"/>
    <mergeCell ref="B45:B46"/>
    <mergeCell ref="D45:H45"/>
    <mergeCell ref="I45:I46"/>
    <mergeCell ref="J45:J46"/>
    <mergeCell ref="K45:K46"/>
    <mergeCell ref="L45:L46"/>
    <mergeCell ref="K42:K43"/>
    <mergeCell ref="L42:L43"/>
    <mergeCell ref="M42:M43"/>
    <mergeCell ref="N42:N43"/>
    <mergeCell ref="O42:O43"/>
    <mergeCell ref="P42:P43"/>
    <mergeCell ref="O40:O41"/>
    <mergeCell ref="P40:P41"/>
    <mergeCell ref="Q40:Q41"/>
    <mergeCell ref="R40:R41"/>
    <mergeCell ref="D41:H41"/>
    <mergeCell ref="D42:H42"/>
    <mergeCell ref="I42:I43"/>
    <mergeCell ref="J42:J43"/>
    <mergeCell ref="I40:I41"/>
    <mergeCell ref="J40:J41"/>
    <mergeCell ref="K40:K41"/>
    <mergeCell ref="L40:L41"/>
    <mergeCell ref="M40:M41"/>
    <mergeCell ref="N40:N41"/>
    <mergeCell ref="B39:G39"/>
    <mergeCell ref="A40:A41"/>
    <mergeCell ref="B40:B41"/>
    <mergeCell ref="D40:H40"/>
    <mergeCell ref="D37:D38"/>
    <mergeCell ref="E37:E38"/>
    <mergeCell ref="F37:F38"/>
    <mergeCell ref="G37:G38"/>
    <mergeCell ref="A34:A36"/>
    <mergeCell ref="B34:B36"/>
    <mergeCell ref="O34:O35"/>
    <mergeCell ref="P34:P35"/>
    <mergeCell ref="Q34:Q35"/>
    <mergeCell ref="R34:R35"/>
    <mergeCell ref="R31:R32"/>
    <mergeCell ref="C32:C33"/>
    <mergeCell ref="D32:H33"/>
    <mergeCell ref="D34:H34"/>
    <mergeCell ref="I34:I35"/>
    <mergeCell ref="J34:J35"/>
    <mergeCell ref="K34:K35"/>
    <mergeCell ref="L34:L35"/>
    <mergeCell ref="L31:L32"/>
    <mergeCell ref="M31:M32"/>
    <mergeCell ref="N31:N32"/>
    <mergeCell ref="O31:O32"/>
    <mergeCell ref="P31:P32"/>
    <mergeCell ref="Q31:Q32"/>
    <mergeCell ref="C35:C36"/>
    <mergeCell ref="D35:H36"/>
    <mergeCell ref="A31:A33"/>
    <mergeCell ref="B31:B33"/>
    <mergeCell ref="D31:H31"/>
    <mergeCell ref="I31:I32"/>
    <mergeCell ref="J31:J32"/>
    <mergeCell ref="K31:K32"/>
    <mergeCell ref="K25:K27"/>
    <mergeCell ref="M34:M35"/>
    <mergeCell ref="N34:N35"/>
    <mergeCell ref="B24:G24"/>
    <mergeCell ref="A25:A27"/>
    <mergeCell ref="B25:B27"/>
    <mergeCell ref="D25:H25"/>
    <mergeCell ref="I25:I27"/>
    <mergeCell ref="L28:L29"/>
    <mergeCell ref="M28:M29"/>
    <mergeCell ref="N28:N29"/>
    <mergeCell ref="C26:C27"/>
    <mergeCell ref="D26:H27"/>
    <mergeCell ref="O28:O29"/>
    <mergeCell ref="J28:J29"/>
    <mergeCell ref="K28:K29"/>
    <mergeCell ref="D28:H28"/>
    <mergeCell ref="P28:P29"/>
    <mergeCell ref="Q28:Q29"/>
    <mergeCell ref="R28:R29"/>
    <mergeCell ref="J25:J27"/>
    <mergeCell ref="O25:O27"/>
    <mergeCell ref="P25:P27"/>
    <mergeCell ref="Q25:Q27"/>
    <mergeCell ref="L25:L27"/>
    <mergeCell ref="M25:M27"/>
    <mergeCell ref="N25:N27"/>
    <mergeCell ref="Q19:Q20"/>
    <mergeCell ref="R19:R20"/>
    <mergeCell ref="D20:H20"/>
    <mergeCell ref="B22:H22"/>
    <mergeCell ref="B23:G23"/>
    <mergeCell ref="K19:K20"/>
    <mergeCell ref="L19:L20"/>
    <mergeCell ref="M19:M20"/>
    <mergeCell ref="N19:N20"/>
    <mergeCell ref="O19:O20"/>
    <mergeCell ref="P19:P20"/>
    <mergeCell ref="D18:H18"/>
    <mergeCell ref="A19:A20"/>
    <mergeCell ref="B19:B20"/>
    <mergeCell ref="D19:H19"/>
    <mergeCell ref="I19:I20"/>
    <mergeCell ref="J19:J20"/>
    <mergeCell ref="M17:M18"/>
    <mergeCell ref="N17:N18"/>
    <mergeCell ref="O17:O18"/>
    <mergeCell ref="P17:P18"/>
    <mergeCell ref="Q17:Q18"/>
    <mergeCell ref="R17:R18"/>
    <mergeCell ref="R13:R14"/>
    <mergeCell ref="D14:H14"/>
    <mergeCell ref="B16:O16"/>
    <mergeCell ref="A17:A18"/>
    <mergeCell ref="B17:B18"/>
    <mergeCell ref="D17:H17"/>
    <mergeCell ref="I17:I18"/>
    <mergeCell ref="J17:J18"/>
    <mergeCell ref="K17:K18"/>
    <mergeCell ref="L17:L18"/>
    <mergeCell ref="L13:L14"/>
    <mergeCell ref="M13:M14"/>
    <mergeCell ref="N13:N14"/>
    <mergeCell ref="O13:O14"/>
    <mergeCell ref="P13:P14"/>
    <mergeCell ref="Q13:Q14"/>
    <mergeCell ref="A13:A14"/>
    <mergeCell ref="B13:B14"/>
    <mergeCell ref="D13:H13"/>
    <mergeCell ref="I13:I14"/>
    <mergeCell ref="J13:J14"/>
    <mergeCell ref="K13:K14"/>
    <mergeCell ref="N10:N11"/>
    <mergeCell ref="O10:O11"/>
    <mergeCell ref="P10:P11"/>
    <mergeCell ref="Q10:Q11"/>
    <mergeCell ref="R10:R11"/>
    <mergeCell ref="C11:C12"/>
    <mergeCell ref="D11:H12"/>
    <mergeCell ref="R8:R9"/>
    <mergeCell ref="D9:H9"/>
    <mergeCell ref="N8:N9"/>
    <mergeCell ref="O8:O9"/>
    <mergeCell ref="P8:P9"/>
    <mergeCell ref="Q8:Q9"/>
    <mergeCell ref="A10:A12"/>
    <mergeCell ref="B10:B12"/>
    <mergeCell ref="D10:H10"/>
    <mergeCell ref="I10:I11"/>
    <mergeCell ref="J10:J11"/>
    <mergeCell ref="K10:K11"/>
    <mergeCell ref="L10:L11"/>
    <mergeCell ref="M10:M11"/>
    <mergeCell ref="L8:L9"/>
    <mergeCell ref="M8:M9"/>
    <mergeCell ref="A1:R1"/>
    <mergeCell ref="C3:H3"/>
    <mergeCell ref="B6:G6"/>
    <mergeCell ref="D7:H7"/>
    <mergeCell ref="A8:A9"/>
    <mergeCell ref="B8:B9"/>
    <mergeCell ref="D8:H8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workbookViewId="0">
      <selection sqref="A1:XFD1048576"/>
    </sheetView>
  </sheetViews>
  <sheetFormatPr defaultColWidth="9.140625" defaultRowHeight="18.75"/>
  <cols>
    <col min="1" max="1" width="8.42578125" style="10" customWidth="1"/>
    <col min="2" max="2" width="53.85546875" style="11" customWidth="1"/>
    <col min="3" max="3" width="19.85546875" style="10" customWidth="1"/>
    <col min="4" max="4" width="7" style="10" customWidth="1"/>
    <col min="5" max="5" width="6.85546875" style="10" customWidth="1"/>
    <col min="6" max="6" width="6.28515625" style="10" customWidth="1"/>
    <col min="7" max="7" width="19.5703125" style="10" customWidth="1"/>
    <col min="8" max="8" width="7" style="10" customWidth="1"/>
    <col min="9" max="9" width="44.85546875" style="12" customWidth="1"/>
    <col min="10" max="10" width="18.7109375" style="13" customWidth="1"/>
    <col min="11" max="11" width="18.5703125" style="13" customWidth="1"/>
    <col min="12" max="12" width="17.5703125" style="13" customWidth="1"/>
    <col min="13" max="13" width="17.85546875" style="13" customWidth="1"/>
    <col min="14" max="14" width="16.85546875" style="13" customWidth="1"/>
    <col min="15" max="15" width="17.28515625" style="13" customWidth="1"/>
    <col min="16" max="16" width="18.28515625" style="13" customWidth="1"/>
    <col min="17" max="17" width="17" style="13" customWidth="1"/>
    <col min="18" max="18" width="45.85546875" style="8" customWidth="1"/>
    <col min="19" max="19" width="11.28515625" style="14" bestFit="1" customWidth="1"/>
    <col min="20" max="16384" width="9.140625" style="14"/>
  </cols>
  <sheetData>
    <row r="1" spans="1:18" ht="38.25" customHeight="1">
      <c r="A1" s="145" t="s">
        <v>158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60">
      <c r="A3" s="15" t="s">
        <v>0</v>
      </c>
      <c r="B3" s="16" t="s">
        <v>1</v>
      </c>
      <c r="C3" s="146" t="s">
        <v>44</v>
      </c>
      <c r="D3" s="147"/>
      <c r="E3" s="147"/>
      <c r="F3" s="147"/>
      <c r="G3" s="147"/>
      <c r="H3" s="148"/>
      <c r="I3" s="15" t="s">
        <v>12</v>
      </c>
      <c r="J3" s="17" t="s">
        <v>2</v>
      </c>
      <c r="K3" s="17" t="s">
        <v>46</v>
      </c>
      <c r="L3" s="17" t="s">
        <v>53</v>
      </c>
      <c r="M3" s="17" t="s">
        <v>52</v>
      </c>
      <c r="N3" s="17" t="s">
        <v>51</v>
      </c>
      <c r="O3" s="17" t="s">
        <v>3</v>
      </c>
      <c r="P3" s="18" t="s">
        <v>50</v>
      </c>
      <c r="Q3" s="18" t="s">
        <v>50</v>
      </c>
      <c r="R3" s="17" t="s">
        <v>47</v>
      </c>
    </row>
    <row r="4" spans="1:18" s="20" customFormat="1">
      <c r="A4" s="15">
        <v>1</v>
      </c>
      <c r="B4" s="16">
        <v>2</v>
      </c>
      <c r="C4" s="19">
        <v>3</v>
      </c>
      <c r="D4" s="119">
        <v>4</v>
      </c>
      <c r="E4" s="119">
        <v>5</v>
      </c>
      <c r="F4" s="119">
        <v>6</v>
      </c>
      <c r="G4" s="119">
        <v>7</v>
      </c>
      <c r="H4" s="119">
        <v>8</v>
      </c>
      <c r="I4" s="15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  <c r="P4" s="17" t="s">
        <v>48</v>
      </c>
      <c r="Q4" s="17" t="s">
        <v>49</v>
      </c>
      <c r="R4" s="17">
        <v>18</v>
      </c>
    </row>
    <row r="5" spans="1:18">
      <c r="A5" s="1" t="s">
        <v>4</v>
      </c>
      <c r="B5" s="9" t="s">
        <v>56</v>
      </c>
      <c r="C5" s="23"/>
      <c r="D5" s="24"/>
      <c r="E5" s="24"/>
      <c r="F5" s="24"/>
      <c r="G5" s="24"/>
      <c r="H5" s="24"/>
      <c r="I5" s="25"/>
      <c r="J5" s="26"/>
      <c r="K5" s="26"/>
      <c r="L5" s="27"/>
      <c r="M5" s="27"/>
      <c r="N5" s="27"/>
      <c r="O5" s="27"/>
      <c r="P5" s="28"/>
      <c r="Q5" s="28"/>
      <c r="R5" s="29"/>
    </row>
    <row r="6" spans="1:18">
      <c r="A6" s="1" t="s">
        <v>5</v>
      </c>
      <c r="B6" s="149" t="s">
        <v>71</v>
      </c>
      <c r="C6" s="150"/>
      <c r="D6" s="150"/>
      <c r="E6" s="150"/>
      <c r="F6" s="150"/>
      <c r="G6" s="151"/>
      <c r="H6" s="24"/>
      <c r="I6" s="25"/>
      <c r="J6" s="26"/>
      <c r="K6" s="26"/>
      <c r="L6" s="27"/>
      <c r="M6" s="27"/>
      <c r="N6" s="27"/>
      <c r="O6" s="27"/>
      <c r="P6" s="28"/>
      <c r="Q6" s="28"/>
      <c r="R6" s="29"/>
    </row>
    <row r="7" spans="1:18">
      <c r="A7" s="72"/>
      <c r="B7" s="114"/>
      <c r="C7" s="113"/>
      <c r="D7" s="152"/>
      <c r="E7" s="152"/>
      <c r="F7" s="152"/>
      <c r="G7" s="152"/>
      <c r="H7" s="152"/>
      <c r="I7" s="113"/>
      <c r="J7" s="116"/>
      <c r="K7" s="116"/>
      <c r="L7" s="117"/>
      <c r="M7" s="117"/>
      <c r="N7" s="117"/>
      <c r="O7" s="117"/>
      <c r="P7" s="112"/>
      <c r="Q7" s="112"/>
      <c r="R7" s="75"/>
    </row>
    <row r="8" spans="1:18" ht="37.5">
      <c r="A8" s="153" t="s">
        <v>72</v>
      </c>
      <c r="B8" s="155" t="s">
        <v>159</v>
      </c>
      <c r="C8" s="113" t="s">
        <v>21</v>
      </c>
      <c r="D8" s="152" t="s">
        <v>160</v>
      </c>
      <c r="E8" s="152"/>
      <c r="F8" s="152"/>
      <c r="G8" s="152"/>
      <c r="H8" s="152"/>
      <c r="I8" s="156" t="s">
        <v>162</v>
      </c>
      <c r="J8" s="157" t="s">
        <v>14</v>
      </c>
      <c r="K8" s="152" t="s">
        <v>6</v>
      </c>
      <c r="L8" s="159">
        <v>6100</v>
      </c>
      <c r="M8" s="159">
        <v>6100</v>
      </c>
      <c r="N8" s="159">
        <v>6100</v>
      </c>
      <c r="O8" s="159">
        <v>3729</v>
      </c>
      <c r="P8" s="162">
        <f t="shared" ref="P8" si="0">O8/M8</f>
        <v>0.6113114754098361</v>
      </c>
      <c r="Q8" s="162" t="s">
        <v>6</v>
      </c>
      <c r="R8" s="174" t="s">
        <v>164</v>
      </c>
    </row>
    <row r="9" spans="1:18" ht="57.75" customHeight="1">
      <c r="A9" s="154"/>
      <c r="B9" s="155"/>
      <c r="C9" s="113" t="s">
        <v>22</v>
      </c>
      <c r="D9" s="152" t="s">
        <v>161</v>
      </c>
      <c r="E9" s="152"/>
      <c r="F9" s="152"/>
      <c r="G9" s="152"/>
      <c r="H9" s="152"/>
      <c r="I9" s="156"/>
      <c r="J9" s="157"/>
      <c r="K9" s="152"/>
      <c r="L9" s="159"/>
      <c r="M9" s="159"/>
      <c r="N9" s="159"/>
      <c r="O9" s="159"/>
      <c r="P9" s="163"/>
      <c r="Q9" s="163"/>
      <c r="R9" s="174"/>
    </row>
    <row r="10" spans="1:18" ht="37.5">
      <c r="A10" s="153" t="s">
        <v>73</v>
      </c>
      <c r="B10" s="155" t="s">
        <v>59</v>
      </c>
      <c r="C10" s="113" t="s">
        <v>21</v>
      </c>
      <c r="D10" s="152" t="s">
        <v>60</v>
      </c>
      <c r="E10" s="152"/>
      <c r="F10" s="152"/>
      <c r="G10" s="152"/>
      <c r="H10" s="152"/>
      <c r="I10" s="156" t="s">
        <v>62</v>
      </c>
      <c r="J10" s="157" t="s">
        <v>45</v>
      </c>
      <c r="K10" s="152" t="s">
        <v>6</v>
      </c>
      <c r="L10" s="159">
        <v>350</v>
      </c>
      <c r="M10" s="159">
        <v>350</v>
      </c>
      <c r="N10" s="159">
        <v>350</v>
      </c>
      <c r="O10" s="159">
        <v>338</v>
      </c>
      <c r="P10" s="162">
        <f t="shared" ref="P10" si="1">O10/M10</f>
        <v>0.96571428571428575</v>
      </c>
      <c r="Q10" s="162" t="s">
        <v>6</v>
      </c>
      <c r="R10" s="258" t="s">
        <v>76</v>
      </c>
    </row>
    <row r="11" spans="1:18">
      <c r="A11" s="154"/>
      <c r="B11" s="155"/>
      <c r="C11" s="166" t="s">
        <v>22</v>
      </c>
      <c r="D11" s="168" t="s">
        <v>61</v>
      </c>
      <c r="E11" s="169"/>
      <c r="F11" s="169"/>
      <c r="G11" s="169"/>
      <c r="H11" s="170"/>
      <c r="I11" s="156"/>
      <c r="J11" s="157"/>
      <c r="K11" s="152"/>
      <c r="L11" s="159"/>
      <c r="M11" s="159"/>
      <c r="N11" s="159"/>
      <c r="O11" s="159"/>
      <c r="P11" s="163"/>
      <c r="Q11" s="163"/>
      <c r="R11" s="259"/>
    </row>
    <row r="12" spans="1:18" ht="56.25">
      <c r="A12" s="158"/>
      <c r="B12" s="155"/>
      <c r="C12" s="167"/>
      <c r="D12" s="171"/>
      <c r="E12" s="172"/>
      <c r="F12" s="172"/>
      <c r="G12" s="172"/>
      <c r="H12" s="173"/>
      <c r="I12" s="78" t="s">
        <v>18</v>
      </c>
      <c r="J12" s="116" t="s">
        <v>16</v>
      </c>
      <c r="K12" s="116" t="s">
        <v>6</v>
      </c>
      <c r="L12" s="117">
        <v>300</v>
      </c>
      <c r="M12" s="117">
        <v>300</v>
      </c>
      <c r="N12" s="117">
        <v>300</v>
      </c>
      <c r="O12" s="74">
        <v>281</v>
      </c>
      <c r="P12" s="103">
        <f t="shared" ref="P12:P13" si="2">O12/M12</f>
        <v>0.93666666666666665</v>
      </c>
      <c r="Q12" s="103" t="s">
        <v>6</v>
      </c>
      <c r="R12" s="73" t="s">
        <v>77</v>
      </c>
    </row>
    <row r="13" spans="1:18" ht="37.5">
      <c r="A13" s="181" t="s">
        <v>74</v>
      </c>
      <c r="B13" s="183" t="s">
        <v>64</v>
      </c>
      <c r="C13" s="113" t="s">
        <v>21</v>
      </c>
      <c r="D13" s="152" t="s">
        <v>65</v>
      </c>
      <c r="E13" s="152"/>
      <c r="F13" s="152"/>
      <c r="G13" s="152"/>
      <c r="H13" s="152"/>
      <c r="I13" s="185" t="s">
        <v>66</v>
      </c>
      <c r="J13" s="160" t="s">
        <v>68</v>
      </c>
      <c r="K13" s="160" t="s">
        <v>6</v>
      </c>
      <c r="L13" s="179">
        <v>2795</v>
      </c>
      <c r="M13" s="179">
        <v>2795</v>
      </c>
      <c r="N13" s="179">
        <v>2795</v>
      </c>
      <c r="O13" s="179">
        <v>2819</v>
      </c>
      <c r="P13" s="162">
        <f t="shared" si="2"/>
        <v>1.0085867620751341</v>
      </c>
      <c r="Q13" s="162" t="s">
        <v>6</v>
      </c>
      <c r="R13" s="175"/>
    </row>
    <row r="14" spans="1:18" ht="37.5">
      <c r="A14" s="182"/>
      <c r="B14" s="184"/>
      <c r="C14" s="113" t="s">
        <v>22</v>
      </c>
      <c r="D14" s="152" t="s">
        <v>67</v>
      </c>
      <c r="E14" s="152"/>
      <c r="F14" s="152"/>
      <c r="G14" s="152"/>
      <c r="H14" s="152"/>
      <c r="I14" s="167"/>
      <c r="J14" s="161"/>
      <c r="K14" s="161"/>
      <c r="L14" s="180"/>
      <c r="M14" s="180"/>
      <c r="N14" s="180"/>
      <c r="O14" s="180"/>
      <c r="P14" s="163"/>
      <c r="Q14" s="163"/>
      <c r="R14" s="176"/>
    </row>
    <row r="15" spans="1:18" ht="56.25">
      <c r="A15" s="106"/>
      <c r="B15" s="114"/>
      <c r="C15" s="113" t="s">
        <v>7</v>
      </c>
      <c r="D15" s="113" t="s">
        <v>69</v>
      </c>
      <c r="E15" s="113" t="s">
        <v>17</v>
      </c>
      <c r="F15" s="113" t="s">
        <v>17</v>
      </c>
      <c r="G15" s="113" t="s">
        <v>70</v>
      </c>
      <c r="H15" s="113" t="s">
        <v>11</v>
      </c>
      <c r="I15" s="115" t="s">
        <v>85</v>
      </c>
      <c r="J15" s="116" t="s">
        <v>8</v>
      </c>
      <c r="K15" s="116" t="s">
        <v>63</v>
      </c>
      <c r="L15" s="74">
        <v>36439.699999999997</v>
      </c>
      <c r="M15" s="74">
        <v>37821.4</v>
      </c>
      <c r="N15" s="74">
        <v>37821.4</v>
      </c>
      <c r="O15" s="74">
        <v>37288.400000000001</v>
      </c>
      <c r="P15" s="112">
        <f>O15/M15</f>
        <v>0.98590744922186913</v>
      </c>
      <c r="Q15" s="112">
        <f>O15/N15</f>
        <v>0.98590744922186913</v>
      </c>
      <c r="R15" s="101" t="s">
        <v>54</v>
      </c>
    </row>
    <row r="16" spans="1:18">
      <c r="A16" s="1" t="s">
        <v>9</v>
      </c>
      <c r="B16" s="177" t="s">
        <v>75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28"/>
      <c r="Q16" s="28"/>
      <c r="R16" s="29"/>
    </row>
    <row r="17" spans="1:18" ht="37.5">
      <c r="A17" s="153" t="s">
        <v>144</v>
      </c>
      <c r="B17" s="155" t="s">
        <v>79</v>
      </c>
      <c r="C17" s="113" t="s">
        <v>21</v>
      </c>
      <c r="D17" s="152" t="s">
        <v>80</v>
      </c>
      <c r="E17" s="152"/>
      <c r="F17" s="152"/>
      <c r="G17" s="152"/>
      <c r="H17" s="152"/>
      <c r="I17" s="156" t="s">
        <v>82</v>
      </c>
      <c r="J17" s="157" t="s">
        <v>14</v>
      </c>
      <c r="K17" s="152" t="s">
        <v>6</v>
      </c>
      <c r="L17" s="159">
        <v>500</v>
      </c>
      <c r="M17" s="159">
        <v>500</v>
      </c>
      <c r="N17" s="159">
        <v>500</v>
      </c>
      <c r="O17" s="159">
        <v>608</v>
      </c>
      <c r="P17" s="162">
        <f>O17/M17</f>
        <v>1.216</v>
      </c>
      <c r="Q17" s="162" t="s">
        <v>6</v>
      </c>
      <c r="R17" s="175"/>
    </row>
    <row r="18" spans="1:18" ht="37.5">
      <c r="A18" s="154"/>
      <c r="B18" s="155"/>
      <c r="C18" s="113" t="s">
        <v>22</v>
      </c>
      <c r="D18" s="152" t="s">
        <v>81</v>
      </c>
      <c r="E18" s="152"/>
      <c r="F18" s="152"/>
      <c r="G18" s="152"/>
      <c r="H18" s="152"/>
      <c r="I18" s="156"/>
      <c r="J18" s="157"/>
      <c r="K18" s="152"/>
      <c r="L18" s="159"/>
      <c r="M18" s="159"/>
      <c r="N18" s="159"/>
      <c r="O18" s="159"/>
      <c r="P18" s="163"/>
      <c r="Q18" s="163"/>
      <c r="R18" s="176"/>
    </row>
    <row r="19" spans="1:18" ht="37.5">
      <c r="A19" s="181" t="s">
        <v>145</v>
      </c>
      <c r="B19" s="183" t="s">
        <v>64</v>
      </c>
      <c r="C19" s="113" t="s">
        <v>21</v>
      </c>
      <c r="D19" s="152" t="s">
        <v>65</v>
      </c>
      <c r="E19" s="152"/>
      <c r="F19" s="152"/>
      <c r="G19" s="152"/>
      <c r="H19" s="152"/>
      <c r="I19" s="185" t="s">
        <v>66</v>
      </c>
      <c r="J19" s="160" t="s">
        <v>83</v>
      </c>
      <c r="K19" s="160" t="s">
        <v>6</v>
      </c>
      <c r="L19" s="179">
        <v>255800</v>
      </c>
      <c r="M19" s="179">
        <v>255800</v>
      </c>
      <c r="N19" s="179">
        <v>255800</v>
      </c>
      <c r="O19" s="179">
        <v>255800</v>
      </c>
      <c r="P19" s="162">
        <f t="shared" ref="P19" si="3">O19/M19</f>
        <v>1</v>
      </c>
      <c r="Q19" s="162" t="s">
        <v>6</v>
      </c>
      <c r="R19" s="175"/>
    </row>
    <row r="20" spans="1:18" ht="37.5">
      <c r="A20" s="182"/>
      <c r="B20" s="184"/>
      <c r="C20" s="113" t="s">
        <v>22</v>
      </c>
      <c r="D20" s="152" t="s">
        <v>67</v>
      </c>
      <c r="E20" s="152"/>
      <c r="F20" s="152"/>
      <c r="G20" s="152"/>
      <c r="H20" s="152"/>
      <c r="I20" s="167"/>
      <c r="J20" s="161"/>
      <c r="K20" s="161"/>
      <c r="L20" s="180"/>
      <c r="M20" s="180"/>
      <c r="N20" s="180"/>
      <c r="O20" s="180"/>
      <c r="P20" s="163"/>
      <c r="Q20" s="163"/>
      <c r="R20" s="176"/>
    </row>
    <row r="21" spans="1:18" ht="56.25">
      <c r="A21" s="106"/>
      <c r="B21" s="114"/>
      <c r="C21" s="113" t="s">
        <v>7</v>
      </c>
      <c r="D21" s="113" t="s">
        <v>69</v>
      </c>
      <c r="E21" s="113" t="s">
        <v>17</v>
      </c>
      <c r="F21" s="113" t="s">
        <v>17</v>
      </c>
      <c r="G21" s="113" t="s">
        <v>70</v>
      </c>
      <c r="H21" s="113" t="s">
        <v>11</v>
      </c>
      <c r="I21" s="115" t="s">
        <v>85</v>
      </c>
      <c r="J21" s="116" t="s">
        <v>8</v>
      </c>
      <c r="K21" s="116" t="s">
        <v>63</v>
      </c>
      <c r="L21" s="74">
        <v>1450</v>
      </c>
      <c r="M21" s="74">
        <v>2418.3000000000002</v>
      </c>
      <c r="N21" s="74">
        <v>2418.3000000000002</v>
      </c>
      <c r="O21" s="74">
        <v>2394.4</v>
      </c>
      <c r="P21" s="112">
        <f>O21/M21</f>
        <v>0.9901170243559525</v>
      </c>
      <c r="Q21" s="112">
        <f>O21/N21</f>
        <v>0.9901170243559525</v>
      </c>
      <c r="R21" s="101" t="s">
        <v>152</v>
      </c>
    </row>
    <row r="22" spans="1:18" ht="37.5">
      <c r="A22" s="30"/>
      <c r="B22" s="186" t="s">
        <v>84</v>
      </c>
      <c r="C22" s="187"/>
      <c r="D22" s="187"/>
      <c r="E22" s="187"/>
      <c r="F22" s="187"/>
      <c r="G22" s="187"/>
      <c r="H22" s="187"/>
      <c r="I22" s="51" t="s">
        <v>15</v>
      </c>
      <c r="J22" s="31" t="s">
        <v>8</v>
      </c>
      <c r="K22" s="116" t="s">
        <v>63</v>
      </c>
      <c r="L22" s="22">
        <f>L15+L21</f>
        <v>37889.699999999997</v>
      </c>
      <c r="M22" s="22">
        <f t="shared" ref="M22:O22" si="4">M15+M21</f>
        <v>40239.700000000004</v>
      </c>
      <c r="N22" s="22">
        <f t="shared" si="4"/>
        <v>40239.700000000004</v>
      </c>
      <c r="O22" s="22">
        <f t="shared" si="4"/>
        <v>39682.800000000003</v>
      </c>
      <c r="P22" s="105">
        <f>O22/M22</f>
        <v>0.98616043360164207</v>
      </c>
      <c r="Q22" s="105">
        <f>O22/N22</f>
        <v>0.98616043360164207</v>
      </c>
      <c r="R22" s="101" t="s">
        <v>54</v>
      </c>
    </row>
    <row r="23" spans="1:18">
      <c r="A23" s="1" t="s">
        <v>87</v>
      </c>
      <c r="B23" s="188" t="s">
        <v>86</v>
      </c>
      <c r="C23" s="189"/>
      <c r="D23" s="189"/>
      <c r="E23" s="189"/>
      <c r="F23" s="189"/>
      <c r="G23" s="190"/>
      <c r="H23" s="32"/>
      <c r="I23" s="33"/>
      <c r="J23" s="34"/>
      <c r="K23" s="34"/>
      <c r="L23" s="35"/>
      <c r="M23" s="35"/>
      <c r="N23" s="35"/>
      <c r="O23" s="35"/>
      <c r="P23" s="36"/>
      <c r="Q23" s="36"/>
      <c r="R23" s="37"/>
    </row>
    <row r="24" spans="1:18">
      <c r="A24" s="1" t="s">
        <v>88</v>
      </c>
      <c r="B24" s="149" t="s">
        <v>89</v>
      </c>
      <c r="C24" s="150"/>
      <c r="D24" s="150"/>
      <c r="E24" s="150"/>
      <c r="F24" s="150"/>
      <c r="G24" s="151"/>
      <c r="H24" s="32"/>
      <c r="I24" s="33"/>
      <c r="J24" s="34"/>
      <c r="K24" s="34"/>
      <c r="L24" s="35"/>
      <c r="M24" s="35"/>
      <c r="N24" s="35"/>
      <c r="O24" s="35"/>
      <c r="P24" s="36"/>
      <c r="Q24" s="36"/>
      <c r="R24" s="37"/>
    </row>
    <row r="25" spans="1:18" ht="37.5">
      <c r="A25" s="153" t="s">
        <v>95</v>
      </c>
      <c r="B25" s="211" t="s">
        <v>24</v>
      </c>
      <c r="C25" s="113" t="s">
        <v>21</v>
      </c>
      <c r="D25" s="212" t="s">
        <v>90</v>
      </c>
      <c r="E25" s="212"/>
      <c r="F25" s="212"/>
      <c r="G25" s="212"/>
      <c r="H25" s="212"/>
      <c r="I25" s="213" t="s">
        <v>37</v>
      </c>
      <c r="J25" s="214" t="s">
        <v>13</v>
      </c>
      <c r="K25" s="214" t="s">
        <v>6</v>
      </c>
      <c r="L25" s="218">
        <v>38000</v>
      </c>
      <c r="M25" s="218">
        <v>38000</v>
      </c>
      <c r="N25" s="218">
        <v>38000</v>
      </c>
      <c r="O25" s="218">
        <v>38010</v>
      </c>
      <c r="P25" s="215">
        <f>O25/M25</f>
        <v>1.0002631578947367</v>
      </c>
      <c r="Q25" s="215" t="s">
        <v>6</v>
      </c>
      <c r="R25" s="213" t="s">
        <v>146</v>
      </c>
    </row>
    <row r="26" spans="1:18" ht="37.5">
      <c r="A26" s="154"/>
      <c r="B26" s="211"/>
      <c r="C26" s="113" t="s">
        <v>22</v>
      </c>
      <c r="D26" s="212" t="s">
        <v>25</v>
      </c>
      <c r="E26" s="212"/>
      <c r="F26" s="212"/>
      <c r="G26" s="212"/>
      <c r="H26" s="212"/>
      <c r="I26" s="213"/>
      <c r="J26" s="214"/>
      <c r="K26" s="214"/>
      <c r="L26" s="218"/>
      <c r="M26" s="218"/>
      <c r="N26" s="218"/>
      <c r="O26" s="218"/>
      <c r="P26" s="215"/>
      <c r="Q26" s="215"/>
      <c r="R26" s="213"/>
    </row>
    <row r="27" spans="1:18" ht="37.5">
      <c r="A27" s="153" t="s">
        <v>96</v>
      </c>
      <c r="B27" s="211" t="s">
        <v>26</v>
      </c>
      <c r="C27" s="113" t="s">
        <v>21</v>
      </c>
      <c r="D27" s="212" t="s">
        <v>90</v>
      </c>
      <c r="E27" s="212"/>
      <c r="F27" s="212"/>
      <c r="G27" s="212"/>
      <c r="H27" s="212"/>
      <c r="I27" s="213" t="s">
        <v>37</v>
      </c>
      <c r="J27" s="214" t="s">
        <v>13</v>
      </c>
      <c r="K27" s="214" t="s">
        <v>6</v>
      </c>
      <c r="L27" s="218">
        <v>685</v>
      </c>
      <c r="M27" s="218">
        <v>685</v>
      </c>
      <c r="N27" s="218">
        <v>685</v>
      </c>
      <c r="O27" s="218">
        <v>687</v>
      </c>
      <c r="P27" s="215">
        <f t="shared" ref="P27" si="5">O27/M27</f>
        <v>1.0029197080291972</v>
      </c>
      <c r="Q27" s="215" t="s">
        <v>6</v>
      </c>
      <c r="R27" s="213"/>
    </row>
    <row r="28" spans="1:18" ht="37.5">
      <c r="A28" s="154"/>
      <c r="B28" s="211"/>
      <c r="C28" s="113" t="s">
        <v>22</v>
      </c>
      <c r="D28" s="212" t="s">
        <v>27</v>
      </c>
      <c r="E28" s="212"/>
      <c r="F28" s="212"/>
      <c r="G28" s="212"/>
      <c r="H28" s="212"/>
      <c r="I28" s="213"/>
      <c r="J28" s="214"/>
      <c r="K28" s="214"/>
      <c r="L28" s="218"/>
      <c r="M28" s="218"/>
      <c r="N28" s="218"/>
      <c r="O28" s="218"/>
      <c r="P28" s="215"/>
      <c r="Q28" s="215"/>
      <c r="R28" s="213"/>
    </row>
    <row r="29" spans="1:18" ht="37.5">
      <c r="A29" s="153" t="s">
        <v>97</v>
      </c>
      <c r="B29" s="211" t="s">
        <v>28</v>
      </c>
      <c r="C29" s="113" t="s">
        <v>21</v>
      </c>
      <c r="D29" s="212" t="s">
        <v>90</v>
      </c>
      <c r="E29" s="212"/>
      <c r="F29" s="212"/>
      <c r="G29" s="212"/>
      <c r="H29" s="212"/>
      <c r="I29" s="213" t="s">
        <v>37</v>
      </c>
      <c r="J29" s="214" t="s">
        <v>13</v>
      </c>
      <c r="K29" s="214" t="s">
        <v>6</v>
      </c>
      <c r="L29" s="218">
        <v>70</v>
      </c>
      <c r="M29" s="218">
        <v>70</v>
      </c>
      <c r="N29" s="218">
        <v>70</v>
      </c>
      <c r="O29" s="218">
        <v>70</v>
      </c>
      <c r="P29" s="215">
        <f t="shared" ref="P29:P31" si="6">O29/M29</f>
        <v>1</v>
      </c>
      <c r="Q29" s="215" t="s">
        <v>6</v>
      </c>
      <c r="R29" s="213"/>
    </row>
    <row r="30" spans="1:18" ht="37.5">
      <c r="A30" s="154"/>
      <c r="B30" s="211"/>
      <c r="C30" s="113" t="s">
        <v>22</v>
      </c>
      <c r="D30" s="212" t="s">
        <v>29</v>
      </c>
      <c r="E30" s="212"/>
      <c r="F30" s="212"/>
      <c r="G30" s="212"/>
      <c r="H30" s="212"/>
      <c r="I30" s="213"/>
      <c r="J30" s="214"/>
      <c r="K30" s="214"/>
      <c r="L30" s="214"/>
      <c r="M30" s="214"/>
      <c r="N30" s="214"/>
      <c r="O30" s="214"/>
      <c r="P30" s="215"/>
      <c r="Q30" s="215"/>
      <c r="R30" s="213"/>
    </row>
    <row r="31" spans="1:18" ht="37.5">
      <c r="A31" s="153" t="s">
        <v>98</v>
      </c>
      <c r="B31" s="211" t="s">
        <v>93</v>
      </c>
      <c r="C31" s="113" t="s">
        <v>21</v>
      </c>
      <c r="D31" s="212" t="s">
        <v>91</v>
      </c>
      <c r="E31" s="212"/>
      <c r="F31" s="212"/>
      <c r="G31" s="212"/>
      <c r="H31" s="212"/>
      <c r="I31" s="213" t="s">
        <v>39</v>
      </c>
      <c r="J31" s="157" t="s">
        <v>14</v>
      </c>
      <c r="K31" s="214" t="s">
        <v>6</v>
      </c>
      <c r="L31" s="214">
        <v>1430</v>
      </c>
      <c r="M31" s="214">
        <v>1430</v>
      </c>
      <c r="N31" s="214">
        <v>1430</v>
      </c>
      <c r="O31" s="214">
        <v>1457</v>
      </c>
      <c r="P31" s="215">
        <f t="shared" si="6"/>
        <v>1.0188811188811189</v>
      </c>
      <c r="Q31" s="257" t="s">
        <v>6</v>
      </c>
      <c r="R31" s="213"/>
    </row>
    <row r="32" spans="1:18" ht="37.5">
      <c r="A32" s="154"/>
      <c r="B32" s="211"/>
      <c r="C32" s="113" t="s">
        <v>22</v>
      </c>
      <c r="D32" s="212" t="s">
        <v>92</v>
      </c>
      <c r="E32" s="212"/>
      <c r="F32" s="212"/>
      <c r="G32" s="212"/>
      <c r="H32" s="212"/>
      <c r="I32" s="213"/>
      <c r="J32" s="157"/>
      <c r="K32" s="214"/>
      <c r="L32" s="214"/>
      <c r="M32" s="214"/>
      <c r="N32" s="214"/>
      <c r="O32" s="214"/>
      <c r="P32" s="215"/>
      <c r="Q32" s="257"/>
      <c r="R32" s="213"/>
    </row>
    <row r="33" spans="1:18" ht="56.25">
      <c r="A33" s="154"/>
      <c r="B33" s="211"/>
      <c r="C33" s="113" t="s">
        <v>7</v>
      </c>
      <c r="D33" s="113" t="s">
        <v>69</v>
      </c>
      <c r="E33" s="113" t="s">
        <v>171</v>
      </c>
      <c r="F33" s="113" t="s">
        <v>17</v>
      </c>
      <c r="G33" s="113" t="s">
        <v>94</v>
      </c>
      <c r="H33" s="113" t="s">
        <v>11</v>
      </c>
      <c r="I33" s="115" t="s">
        <v>85</v>
      </c>
      <c r="J33" s="116" t="s">
        <v>8</v>
      </c>
      <c r="K33" s="116" t="s">
        <v>63</v>
      </c>
      <c r="L33" s="109">
        <v>0</v>
      </c>
      <c r="M33" s="109">
        <v>13.6</v>
      </c>
      <c r="N33" s="109">
        <v>13.6</v>
      </c>
      <c r="O33" s="109">
        <v>13.6</v>
      </c>
      <c r="P33" s="110">
        <f>O33/M33*100%</f>
        <v>1</v>
      </c>
      <c r="Q33" s="122" t="s">
        <v>6</v>
      </c>
      <c r="R33" s="121"/>
    </row>
    <row r="34" spans="1:18" ht="56.25">
      <c r="A34" s="158"/>
      <c r="B34" s="211"/>
      <c r="C34" s="113" t="s">
        <v>7</v>
      </c>
      <c r="D34" s="113" t="s">
        <v>69</v>
      </c>
      <c r="E34" s="113" t="s">
        <v>23</v>
      </c>
      <c r="F34" s="113" t="s">
        <v>10</v>
      </c>
      <c r="G34" s="113" t="s">
        <v>94</v>
      </c>
      <c r="H34" s="113" t="s">
        <v>11</v>
      </c>
      <c r="I34" s="115" t="s">
        <v>85</v>
      </c>
      <c r="J34" s="116" t="s">
        <v>8</v>
      </c>
      <c r="K34" s="116" t="s">
        <v>63</v>
      </c>
      <c r="L34" s="2">
        <v>6841</v>
      </c>
      <c r="M34" s="2">
        <v>10092.4</v>
      </c>
      <c r="N34" s="2">
        <v>10092.4</v>
      </c>
      <c r="O34" s="2">
        <v>10077.799999999999</v>
      </c>
      <c r="P34" s="120">
        <f>O34/M34</f>
        <v>0.9985533668899369</v>
      </c>
      <c r="Q34" s="123">
        <f>O34/N34*100%</f>
        <v>0.9985533668899369</v>
      </c>
      <c r="R34" s="104" t="s">
        <v>173</v>
      </c>
    </row>
    <row r="35" spans="1:18">
      <c r="A35" s="1" t="s">
        <v>100</v>
      </c>
      <c r="B35" s="149" t="s">
        <v>99</v>
      </c>
      <c r="C35" s="150"/>
      <c r="D35" s="150"/>
      <c r="E35" s="150"/>
      <c r="F35" s="150"/>
      <c r="G35" s="151"/>
      <c r="H35" s="32"/>
      <c r="I35" s="33"/>
      <c r="J35" s="34"/>
      <c r="K35" s="34"/>
      <c r="L35" s="35"/>
      <c r="M35" s="35"/>
      <c r="N35" s="35"/>
      <c r="O35" s="35"/>
      <c r="P35" s="36"/>
      <c r="Q35" s="36"/>
      <c r="R35" s="37"/>
    </row>
    <row r="36" spans="1:18" ht="37.5">
      <c r="A36" s="205" t="s">
        <v>101</v>
      </c>
      <c r="B36" s="206" t="s">
        <v>102</v>
      </c>
      <c r="C36" s="113" t="s">
        <v>21</v>
      </c>
      <c r="D36" s="193" t="s">
        <v>42</v>
      </c>
      <c r="E36" s="194"/>
      <c r="F36" s="194"/>
      <c r="G36" s="194"/>
      <c r="H36" s="195"/>
      <c r="I36" s="200" t="s">
        <v>35</v>
      </c>
      <c r="J36" s="191" t="s">
        <v>14</v>
      </c>
      <c r="K36" s="191" t="s">
        <v>6</v>
      </c>
      <c r="L36" s="191">
        <v>1238</v>
      </c>
      <c r="M36" s="191">
        <v>1238</v>
      </c>
      <c r="N36" s="191">
        <v>1238</v>
      </c>
      <c r="O36" s="191">
        <v>1378</v>
      </c>
      <c r="P36" s="196">
        <f>O36/M36</f>
        <v>1.1130856219709209</v>
      </c>
      <c r="Q36" s="198" t="s">
        <v>6</v>
      </c>
      <c r="R36" s="200"/>
    </row>
    <row r="37" spans="1:18">
      <c r="A37" s="182"/>
      <c r="B37" s="207"/>
      <c r="C37" s="166" t="s">
        <v>22</v>
      </c>
      <c r="D37" s="208" t="s">
        <v>103</v>
      </c>
      <c r="E37" s="209"/>
      <c r="F37" s="209"/>
      <c r="G37" s="209"/>
      <c r="H37" s="210"/>
      <c r="I37" s="201"/>
      <c r="J37" s="192"/>
      <c r="K37" s="192"/>
      <c r="L37" s="192"/>
      <c r="M37" s="192"/>
      <c r="N37" s="192"/>
      <c r="O37" s="192"/>
      <c r="P37" s="197"/>
      <c r="Q37" s="199"/>
      <c r="R37" s="201"/>
    </row>
    <row r="38" spans="1:18" ht="37.5">
      <c r="A38" s="182"/>
      <c r="B38" s="207"/>
      <c r="C38" s="167"/>
      <c r="D38" s="193"/>
      <c r="E38" s="194"/>
      <c r="F38" s="194"/>
      <c r="G38" s="194"/>
      <c r="H38" s="195"/>
      <c r="I38" s="108" t="s">
        <v>36</v>
      </c>
      <c r="J38" s="109" t="s">
        <v>13</v>
      </c>
      <c r="K38" s="109" t="s">
        <v>6</v>
      </c>
      <c r="L38" s="109">
        <v>202250</v>
      </c>
      <c r="M38" s="109">
        <v>202250</v>
      </c>
      <c r="N38" s="109">
        <v>202250</v>
      </c>
      <c r="O38" s="109">
        <v>230000</v>
      </c>
      <c r="P38" s="110">
        <f>O38/M38</f>
        <v>1.1372064276885043</v>
      </c>
      <c r="Q38" s="120" t="s">
        <v>6</v>
      </c>
      <c r="R38" s="92"/>
    </row>
    <row r="39" spans="1:18" ht="37.5">
      <c r="A39" s="153" t="s">
        <v>112</v>
      </c>
      <c r="B39" s="211" t="s">
        <v>104</v>
      </c>
      <c r="C39" s="113" t="s">
        <v>21</v>
      </c>
      <c r="D39" s="212" t="s">
        <v>105</v>
      </c>
      <c r="E39" s="212"/>
      <c r="F39" s="212"/>
      <c r="G39" s="212"/>
      <c r="H39" s="212"/>
      <c r="I39" s="213" t="s">
        <v>35</v>
      </c>
      <c r="J39" s="214" t="s">
        <v>14</v>
      </c>
      <c r="K39" s="214" t="s">
        <v>6</v>
      </c>
      <c r="L39" s="214">
        <v>5</v>
      </c>
      <c r="M39" s="214">
        <v>4</v>
      </c>
      <c r="N39" s="214">
        <v>4</v>
      </c>
      <c r="O39" s="214">
        <v>0</v>
      </c>
      <c r="P39" s="215">
        <f>O39/M39</f>
        <v>0</v>
      </c>
      <c r="Q39" s="215" t="s">
        <v>6</v>
      </c>
      <c r="R39" s="213" t="s">
        <v>165</v>
      </c>
    </row>
    <row r="40" spans="1:18">
      <c r="A40" s="154"/>
      <c r="B40" s="211"/>
      <c r="C40" s="166" t="s">
        <v>22</v>
      </c>
      <c r="D40" s="208" t="s">
        <v>106</v>
      </c>
      <c r="E40" s="209"/>
      <c r="F40" s="209"/>
      <c r="G40" s="209"/>
      <c r="H40" s="210"/>
      <c r="I40" s="213"/>
      <c r="J40" s="214"/>
      <c r="K40" s="214"/>
      <c r="L40" s="214"/>
      <c r="M40" s="214"/>
      <c r="N40" s="214"/>
      <c r="O40" s="214"/>
      <c r="P40" s="215"/>
      <c r="Q40" s="215"/>
      <c r="R40" s="213"/>
    </row>
    <row r="41" spans="1:18" ht="56.25">
      <c r="A41" s="158"/>
      <c r="B41" s="211"/>
      <c r="C41" s="167"/>
      <c r="D41" s="193"/>
      <c r="E41" s="194"/>
      <c r="F41" s="194"/>
      <c r="G41" s="194"/>
      <c r="H41" s="195"/>
      <c r="I41" s="108" t="s">
        <v>36</v>
      </c>
      <c r="J41" s="109" t="s">
        <v>13</v>
      </c>
      <c r="K41" s="109" t="s">
        <v>6</v>
      </c>
      <c r="L41" s="111">
        <v>1250</v>
      </c>
      <c r="M41" s="96">
        <v>1200</v>
      </c>
      <c r="N41" s="96">
        <v>1200</v>
      </c>
      <c r="O41" s="96">
        <v>0</v>
      </c>
      <c r="P41" s="120">
        <f t="shared" ref="P41" si="7">O41/M41</f>
        <v>0</v>
      </c>
      <c r="Q41" s="120" t="s">
        <v>6</v>
      </c>
      <c r="R41" s="7" t="s">
        <v>165</v>
      </c>
    </row>
    <row r="42" spans="1:18" ht="37.5">
      <c r="A42" s="153" t="s">
        <v>113</v>
      </c>
      <c r="B42" s="211" t="s">
        <v>107</v>
      </c>
      <c r="C42" s="113" t="s">
        <v>21</v>
      </c>
      <c r="D42" s="212" t="s">
        <v>108</v>
      </c>
      <c r="E42" s="212"/>
      <c r="F42" s="212"/>
      <c r="G42" s="212"/>
      <c r="H42" s="212"/>
      <c r="I42" s="213" t="s">
        <v>110</v>
      </c>
      <c r="J42" s="214" t="s">
        <v>14</v>
      </c>
      <c r="K42" s="214" t="s">
        <v>6</v>
      </c>
      <c r="L42" s="214">
        <v>74</v>
      </c>
      <c r="M42" s="214">
        <v>74</v>
      </c>
      <c r="N42" s="214">
        <v>74</v>
      </c>
      <c r="O42" s="214">
        <v>74</v>
      </c>
      <c r="P42" s="215">
        <f>O42/M42</f>
        <v>1</v>
      </c>
      <c r="Q42" s="215" t="s">
        <v>6</v>
      </c>
      <c r="R42" s="213"/>
    </row>
    <row r="43" spans="1:18">
      <c r="A43" s="154"/>
      <c r="B43" s="211"/>
      <c r="C43" s="166" t="s">
        <v>22</v>
      </c>
      <c r="D43" s="208" t="s">
        <v>109</v>
      </c>
      <c r="E43" s="209"/>
      <c r="F43" s="209"/>
      <c r="G43" s="209"/>
      <c r="H43" s="210"/>
      <c r="I43" s="213"/>
      <c r="J43" s="214"/>
      <c r="K43" s="214"/>
      <c r="L43" s="214"/>
      <c r="M43" s="214"/>
      <c r="N43" s="214"/>
      <c r="O43" s="214"/>
      <c r="P43" s="215"/>
      <c r="Q43" s="215"/>
      <c r="R43" s="213"/>
    </row>
    <row r="44" spans="1:18" ht="37.5">
      <c r="A44" s="158"/>
      <c r="B44" s="211"/>
      <c r="C44" s="167"/>
      <c r="D44" s="193"/>
      <c r="E44" s="194"/>
      <c r="F44" s="194"/>
      <c r="G44" s="194"/>
      <c r="H44" s="195"/>
      <c r="I44" s="108" t="s">
        <v>111</v>
      </c>
      <c r="J44" s="109" t="s">
        <v>13</v>
      </c>
      <c r="K44" s="109" t="s">
        <v>6</v>
      </c>
      <c r="L44" s="111">
        <v>1295</v>
      </c>
      <c r="M44" s="96">
        <v>1290</v>
      </c>
      <c r="N44" s="96">
        <v>1290</v>
      </c>
      <c r="O44" s="96">
        <v>1314</v>
      </c>
      <c r="P44" s="120">
        <f t="shared" ref="P44" si="8">O44/M44</f>
        <v>1.0186046511627906</v>
      </c>
      <c r="Q44" s="120" t="s">
        <v>6</v>
      </c>
      <c r="R44" s="7"/>
    </row>
    <row r="45" spans="1:18" ht="93.75">
      <c r="A45" s="99"/>
      <c r="B45" s="58"/>
      <c r="C45" s="116" t="s">
        <v>7</v>
      </c>
      <c r="D45" s="107" t="s">
        <v>69</v>
      </c>
      <c r="E45" s="107" t="s">
        <v>23</v>
      </c>
      <c r="F45" s="107" t="s">
        <v>10</v>
      </c>
      <c r="G45" s="107" t="s">
        <v>94</v>
      </c>
      <c r="H45" s="107" t="s">
        <v>11</v>
      </c>
      <c r="I45" s="115" t="s">
        <v>85</v>
      </c>
      <c r="J45" s="116" t="s">
        <v>8</v>
      </c>
      <c r="K45" s="116" t="s">
        <v>63</v>
      </c>
      <c r="L45" s="96">
        <v>24952.799999999999</v>
      </c>
      <c r="M45" s="96">
        <v>29962.2</v>
      </c>
      <c r="N45" s="96">
        <v>29962.2</v>
      </c>
      <c r="O45" s="96">
        <v>29893.4</v>
      </c>
      <c r="P45" s="120">
        <f>O45/M45</f>
        <v>0.99770377342117733</v>
      </c>
      <c r="Q45" s="120">
        <f>O45/N45</f>
        <v>0.99770377342117733</v>
      </c>
      <c r="R45" s="104" t="s">
        <v>174</v>
      </c>
    </row>
    <row r="46" spans="1:18">
      <c r="A46" s="1" t="s">
        <v>114</v>
      </c>
      <c r="B46" s="149" t="s">
        <v>115</v>
      </c>
      <c r="C46" s="150"/>
      <c r="D46" s="150"/>
      <c r="E46" s="150"/>
      <c r="F46" s="150"/>
      <c r="G46" s="151"/>
      <c r="H46" s="32"/>
      <c r="I46" s="33"/>
      <c r="J46" s="34"/>
      <c r="K46" s="34"/>
      <c r="L46" s="35"/>
      <c r="M46" s="35"/>
      <c r="N46" s="35"/>
      <c r="O46" s="35"/>
      <c r="P46" s="36"/>
      <c r="Q46" s="36"/>
      <c r="R46" s="37"/>
    </row>
    <row r="47" spans="1:18" ht="37.5">
      <c r="A47" s="153" t="s">
        <v>128</v>
      </c>
      <c r="B47" s="211" t="s">
        <v>166</v>
      </c>
      <c r="C47" s="116" t="s">
        <v>21</v>
      </c>
      <c r="D47" s="212" t="s">
        <v>116</v>
      </c>
      <c r="E47" s="212"/>
      <c r="F47" s="212"/>
      <c r="G47" s="212"/>
      <c r="H47" s="212"/>
      <c r="I47" s="213" t="s">
        <v>40</v>
      </c>
      <c r="J47" s="214" t="s">
        <v>13</v>
      </c>
      <c r="K47" s="214" t="s">
        <v>6</v>
      </c>
      <c r="L47" s="218">
        <v>2265</v>
      </c>
      <c r="M47" s="218">
        <v>2260</v>
      </c>
      <c r="N47" s="218">
        <v>2260</v>
      </c>
      <c r="O47" s="218">
        <v>897</v>
      </c>
      <c r="P47" s="215">
        <f t="shared" ref="P47" si="9">O47/M47</f>
        <v>0.39690265486725662</v>
      </c>
      <c r="Q47" s="215" t="s">
        <v>6</v>
      </c>
      <c r="R47" s="213" t="s">
        <v>169</v>
      </c>
    </row>
    <row r="48" spans="1:18" ht="37.5">
      <c r="A48" s="154"/>
      <c r="B48" s="211"/>
      <c r="C48" s="116" t="s">
        <v>22</v>
      </c>
      <c r="D48" s="212" t="s">
        <v>32</v>
      </c>
      <c r="E48" s="212"/>
      <c r="F48" s="212"/>
      <c r="G48" s="212"/>
      <c r="H48" s="212"/>
      <c r="I48" s="213"/>
      <c r="J48" s="214"/>
      <c r="K48" s="214"/>
      <c r="L48" s="214"/>
      <c r="M48" s="214"/>
      <c r="N48" s="214"/>
      <c r="O48" s="214"/>
      <c r="P48" s="215"/>
      <c r="Q48" s="215"/>
      <c r="R48" s="213"/>
    </row>
    <row r="49" spans="1:18" ht="37.5">
      <c r="A49" s="256" t="s">
        <v>129</v>
      </c>
      <c r="B49" s="250" t="s">
        <v>120</v>
      </c>
      <c r="C49" s="116" t="s">
        <v>21</v>
      </c>
      <c r="D49" s="212" t="s">
        <v>116</v>
      </c>
      <c r="E49" s="212"/>
      <c r="F49" s="212"/>
      <c r="G49" s="212"/>
      <c r="H49" s="212"/>
      <c r="I49" s="213" t="s">
        <v>40</v>
      </c>
      <c r="J49" s="214" t="s">
        <v>13</v>
      </c>
      <c r="K49" s="214" t="s">
        <v>6</v>
      </c>
      <c r="L49" s="218">
        <v>460</v>
      </c>
      <c r="M49" s="218">
        <v>460</v>
      </c>
      <c r="N49" s="218">
        <v>460</v>
      </c>
      <c r="O49" s="218">
        <v>0</v>
      </c>
      <c r="P49" s="215">
        <f t="shared" ref="P49" si="10">O49/M49</f>
        <v>0</v>
      </c>
      <c r="Q49" s="215" t="s">
        <v>6</v>
      </c>
      <c r="R49" s="213" t="s">
        <v>165</v>
      </c>
    </row>
    <row r="50" spans="1:18" ht="37.5">
      <c r="A50" s="256"/>
      <c r="B50" s="252"/>
      <c r="C50" s="116" t="s">
        <v>22</v>
      </c>
      <c r="D50" s="212" t="s">
        <v>32</v>
      </c>
      <c r="E50" s="212"/>
      <c r="F50" s="212"/>
      <c r="G50" s="212"/>
      <c r="H50" s="212"/>
      <c r="I50" s="213"/>
      <c r="J50" s="214"/>
      <c r="K50" s="214"/>
      <c r="L50" s="214"/>
      <c r="M50" s="214"/>
      <c r="N50" s="214"/>
      <c r="O50" s="214"/>
      <c r="P50" s="215"/>
      <c r="Q50" s="215"/>
      <c r="R50" s="213"/>
    </row>
    <row r="51" spans="1:18" ht="37.5">
      <c r="A51" s="153" t="s">
        <v>130</v>
      </c>
      <c r="B51" s="211" t="s">
        <v>167</v>
      </c>
      <c r="C51" s="116" t="s">
        <v>21</v>
      </c>
      <c r="D51" s="212" t="s">
        <v>116</v>
      </c>
      <c r="E51" s="212"/>
      <c r="F51" s="212"/>
      <c r="G51" s="212"/>
      <c r="H51" s="212"/>
      <c r="I51" s="213" t="s">
        <v>40</v>
      </c>
      <c r="J51" s="214" t="s">
        <v>13</v>
      </c>
      <c r="K51" s="214" t="s">
        <v>6</v>
      </c>
      <c r="L51" s="218">
        <v>290</v>
      </c>
      <c r="M51" s="218">
        <v>290</v>
      </c>
      <c r="N51" s="218">
        <v>290</v>
      </c>
      <c r="O51" s="218">
        <v>290</v>
      </c>
      <c r="P51" s="215">
        <f t="shared" ref="P51" si="11">O51/M51</f>
        <v>1</v>
      </c>
      <c r="Q51" s="215" t="s">
        <v>6</v>
      </c>
      <c r="R51" s="213"/>
    </row>
    <row r="52" spans="1:18" ht="37.5">
      <c r="A52" s="154"/>
      <c r="B52" s="211"/>
      <c r="C52" s="116" t="s">
        <v>22</v>
      </c>
      <c r="D52" s="212" t="s">
        <v>32</v>
      </c>
      <c r="E52" s="212"/>
      <c r="F52" s="212"/>
      <c r="G52" s="212"/>
      <c r="H52" s="212"/>
      <c r="I52" s="213"/>
      <c r="J52" s="214"/>
      <c r="K52" s="214"/>
      <c r="L52" s="214"/>
      <c r="M52" s="214"/>
      <c r="N52" s="214"/>
      <c r="O52" s="214"/>
      <c r="P52" s="215"/>
      <c r="Q52" s="215"/>
      <c r="R52" s="213"/>
    </row>
    <row r="53" spans="1:18" ht="37.5">
      <c r="A53" s="256" t="s">
        <v>131</v>
      </c>
      <c r="B53" s="250" t="s">
        <v>168</v>
      </c>
      <c r="C53" s="116" t="s">
        <v>21</v>
      </c>
      <c r="D53" s="212" t="s">
        <v>116</v>
      </c>
      <c r="E53" s="212"/>
      <c r="F53" s="212"/>
      <c r="G53" s="212"/>
      <c r="H53" s="212"/>
      <c r="I53" s="213" t="s">
        <v>40</v>
      </c>
      <c r="J53" s="214" t="s">
        <v>13</v>
      </c>
      <c r="K53" s="214" t="s">
        <v>6</v>
      </c>
      <c r="L53" s="218">
        <v>190</v>
      </c>
      <c r="M53" s="218">
        <v>190</v>
      </c>
      <c r="N53" s="218">
        <v>190</v>
      </c>
      <c r="O53" s="218">
        <v>190</v>
      </c>
      <c r="P53" s="215">
        <f t="shared" ref="P53" si="12">O53/M53</f>
        <v>1</v>
      </c>
      <c r="Q53" s="215" t="s">
        <v>6</v>
      </c>
      <c r="R53" s="213"/>
    </row>
    <row r="54" spans="1:18" ht="37.5">
      <c r="A54" s="256"/>
      <c r="B54" s="252"/>
      <c r="C54" s="116" t="s">
        <v>22</v>
      </c>
      <c r="D54" s="212" t="s">
        <v>32</v>
      </c>
      <c r="E54" s="212"/>
      <c r="F54" s="212"/>
      <c r="G54" s="212"/>
      <c r="H54" s="212"/>
      <c r="I54" s="213"/>
      <c r="J54" s="214"/>
      <c r="K54" s="214"/>
      <c r="L54" s="214"/>
      <c r="M54" s="214"/>
      <c r="N54" s="214"/>
      <c r="O54" s="214"/>
      <c r="P54" s="215"/>
      <c r="Q54" s="215"/>
      <c r="R54" s="213"/>
    </row>
    <row r="55" spans="1:18" ht="37.5">
      <c r="A55" s="219" t="s">
        <v>132</v>
      </c>
      <c r="B55" s="220" t="s">
        <v>122</v>
      </c>
      <c r="C55" s="113" t="s">
        <v>21</v>
      </c>
      <c r="D55" s="222" t="s">
        <v>121</v>
      </c>
      <c r="E55" s="223"/>
      <c r="F55" s="223"/>
      <c r="G55" s="223"/>
      <c r="H55" s="224"/>
      <c r="I55" s="200" t="s">
        <v>35</v>
      </c>
      <c r="J55" s="191" t="s">
        <v>14</v>
      </c>
      <c r="K55" s="191" t="s">
        <v>6</v>
      </c>
      <c r="L55" s="191">
        <v>15</v>
      </c>
      <c r="M55" s="191">
        <v>15</v>
      </c>
      <c r="N55" s="191">
        <v>15</v>
      </c>
      <c r="O55" s="191">
        <v>15</v>
      </c>
      <c r="P55" s="196">
        <f t="shared" ref="P55" si="13">O55/M55</f>
        <v>1</v>
      </c>
      <c r="Q55" s="198" t="s">
        <v>6</v>
      </c>
      <c r="R55" s="200"/>
    </row>
    <row r="56" spans="1:18" ht="37.5">
      <c r="A56" s="182"/>
      <c r="B56" s="221"/>
      <c r="C56" s="113" t="s">
        <v>22</v>
      </c>
      <c r="D56" s="222" t="s">
        <v>123</v>
      </c>
      <c r="E56" s="223"/>
      <c r="F56" s="223"/>
      <c r="G56" s="223"/>
      <c r="H56" s="224"/>
      <c r="I56" s="201"/>
      <c r="J56" s="192"/>
      <c r="K56" s="192"/>
      <c r="L56" s="192"/>
      <c r="M56" s="192"/>
      <c r="N56" s="192"/>
      <c r="O56" s="192"/>
      <c r="P56" s="197"/>
      <c r="Q56" s="199"/>
      <c r="R56" s="201"/>
    </row>
    <row r="57" spans="1:18" ht="37.5">
      <c r="A57" s="153" t="s">
        <v>133</v>
      </c>
      <c r="B57" s="211" t="s">
        <v>124</v>
      </c>
      <c r="C57" s="116" t="s">
        <v>21</v>
      </c>
      <c r="D57" s="212" t="s">
        <v>43</v>
      </c>
      <c r="E57" s="212"/>
      <c r="F57" s="212"/>
      <c r="G57" s="212"/>
      <c r="H57" s="212"/>
      <c r="I57" s="213" t="s">
        <v>38</v>
      </c>
      <c r="J57" s="214" t="s">
        <v>14</v>
      </c>
      <c r="K57" s="214" t="s">
        <v>6</v>
      </c>
      <c r="L57" s="218">
        <v>10511</v>
      </c>
      <c r="M57" s="218">
        <v>10511</v>
      </c>
      <c r="N57" s="218">
        <v>10511</v>
      </c>
      <c r="O57" s="218">
        <v>10519</v>
      </c>
      <c r="P57" s="215">
        <f t="shared" ref="P57" si="14">O57/M57</f>
        <v>1.0007611074112834</v>
      </c>
      <c r="Q57" s="215" t="s">
        <v>6</v>
      </c>
      <c r="R57" s="213"/>
    </row>
    <row r="58" spans="1:18" ht="37.5">
      <c r="A58" s="154"/>
      <c r="B58" s="211"/>
      <c r="C58" s="116" t="s">
        <v>22</v>
      </c>
      <c r="D58" s="212" t="s">
        <v>125</v>
      </c>
      <c r="E58" s="212"/>
      <c r="F58" s="212"/>
      <c r="G58" s="212"/>
      <c r="H58" s="212"/>
      <c r="I58" s="213"/>
      <c r="J58" s="214"/>
      <c r="K58" s="214"/>
      <c r="L58" s="214"/>
      <c r="M58" s="214"/>
      <c r="N58" s="214"/>
      <c r="O58" s="214"/>
      <c r="P58" s="215"/>
      <c r="Q58" s="215"/>
      <c r="R58" s="213"/>
    </row>
    <row r="59" spans="1:18" ht="56.25">
      <c r="A59" s="158"/>
      <c r="B59" s="211"/>
      <c r="C59" s="116" t="s">
        <v>7</v>
      </c>
      <c r="D59" s="107" t="s">
        <v>69</v>
      </c>
      <c r="E59" s="107" t="s">
        <v>23</v>
      </c>
      <c r="F59" s="107" t="s">
        <v>10</v>
      </c>
      <c r="G59" s="107" t="s">
        <v>94</v>
      </c>
      <c r="H59" s="107" t="s">
        <v>11</v>
      </c>
      <c r="I59" s="108" t="s">
        <v>19</v>
      </c>
      <c r="J59" s="109" t="s">
        <v>8</v>
      </c>
      <c r="K59" s="116" t="s">
        <v>63</v>
      </c>
      <c r="L59" s="96">
        <v>2972</v>
      </c>
      <c r="M59" s="96">
        <v>2775</v>
      </c>
      <c r="N59" s="96">
        <v>2775</v>
      </c>
      <c r="O59" s="96">
        <v>2770.9</v>
      </c>
      <c r="P59" s="120">
        <f t="shared" ref="P59" si="15">O59/M59</f>
        <v>0.9985225225225226</v>
      </c>
      <c r="Q59" s="120">
        <f t="shared" ref="Q59" si="16">O59/N59</f>
        <v>0.9985225225225226</v>
      </c>
      <c r="R59" s="104" t="s">
        <v>173</v>
      </c>
    </row>
    <row r="60" spans="1:18">
      <c r="A60" s="1" t="s">
        <v>127</v>
      </c>
      <c r="B60" s="149" t="s">
        <v>126</v>
      </c>
      <c r="C60" s="150"/>
      <c r="D60" s="150"/>
      <c r="E60" s="150"/>
      <c r="F60" s="150"/>
      <c r="G60" s="151"/>
      <c r="H60" s="32"/>
      <c r="I60" s="33"/>
      <c r="J60" s="34"/>
      <c r="K60" s="34"/>
      <c r="L60" s="35"/>
      <c r="M60" s="35"/>
      <c r="N60" s="35"/>
      <c r="O60" s="35"/>
      <c r="P60" s="36"/>
      <c r="Q60" s="36"/>
      <c r="R60" s="37"/>
    </row>
    <row r="61" spans="1:18" ht="37.5">
      <c r="A61" s="225" t="s">
        <v>139</v>
      </c>
      <c r="B61" s="227" t="s">
        <v>134</v>
      </c>
      <c r="C61" s="113" t="s">
        <v>21</v>
      </c>
      <c r="D61" s="212" t="s">
        <v>42</v>
      </c>
      <c r="E61" s="212"/>
      <c r="F61" s="212"/>
      <c r="G61" s="212"/>
      <c r="H61" s="212"/>
      <c r="I61" s="213" t="s">
        <v>35</v>
      </c>
      <c r="J61" s="214" t="s">
        <v>14</v>
      </c>
      <c r="K61" s="214" t="s">
        <v>6</v>
      </c>
      <c r="L61" s="214">
        <v>251</v>
      </c>
      <c r="M61" s="214">
        <v>251</v>
      </c>
      <c r="N61" s="214">
        <v>251</v>
      </c>
      <c r="O61" s="214">
        <v>262</v>
      </c>
      <c r="P61" s="215">
        <f t="shared" ref="P61" si="17">O61/M61</f>
        <v>1.0438247011952191</v>
      </c>
      <c r="Q61" s="215" t="s">
        <v>6</v>
      </c>
      <c r="R61" s="213"/>
    </row>
    <row r="62" spans="1:18" ht="37.5">
      <c r="A62" s="226"/>
      <c r="B62" s="228"/>
      <c r="C62" s="113" t="s">
        <v>22</v>
      </c>
      <c r="D62" s="212" t="s">
        <v>103</v>
      </c>
      <c r="E62" s="212"/>
      <c r="F62" s="212"/>
      <c r="G62" s="212"/>
      <c r="H62" s="212"/>
      <c r="I62" s="213"/>
      <c r="J62" s="214"/>
      <c r="K62" s="214"/>
      <c r="L62" s="214"/>
      <c r="M62" s="214"/>
      <c r="N62" s="214"/>
      <c r="O62" s="214"/>
      <c r="P62" s="215"/>
      <c r="Q62" s="215"/>
      <c r="R62" s="213"/>
    </row>
    <row r="63" spans="1:18" ht="37.5">
      <c r="A63" s="225" t="s">
        <v>140</v>
      </c>
      <c r="B63" s="227" t="s">
        <v>135</v>
      </c>
      <c r="C63" s="113" t="s">
        <v>21</v>
      </c>
      <c r="D63" s="212" t="s">
        <v>105</v>
      </c>
      <c r="E63" s="212"/>
      <c r="F63" s="212"/>
      <c r="G63" s="212"/>
      <c r="H63" s="212"/>
      <c r="I63" s="213" t="s">
        <v>170</v>
      </c>
      <c r="J63" s="214" t="s">
        <v>14</v>
      </c>
      <c r="K63" s="214" t="s">
        <v>6</v>
      </c>
      <c r="L63" s="214">
        <v>26</v>
      </c>
      <c r="M63" s="214">
        <v>26</v>
      </c>
      <c r="N63" s="214">
        <v>26</v>
      </c>
      <c r="O63" s="214">
        <v>26</v>
      </c>
      <c r="P63" s="215">
        <f t="shared" ref="P63" si="18">O63/M63</f>
        <v>1</v>
      </c>
      <c r="Q63" s="215" t="s">
        <v>6</v>
      </c>
      <c r="R63" s="213"/>
    </row>
    <row r="64" spans="1:18" ht="37.5">
      <c r="A64" s="226"/>
      <c r="B64" s="228"/>
      <c r="C64" s="113" t="s">
        <v>22</v>
      </c>
      <c r="D64" s="212" t="s">
        <v>106</v>
      </c>
      <c r="E64" s="212"/>
      <c r="F64" s="212"/>
      <c r="G64" s="212"/>
      <c r="H64" s="212"/>
      <c r="I64" s="213"/>
      <c r="J64" s="214"/>
      <c r="K64" s="214"/>
      <c r="L64" s="214"/>
      <c r="M64" s="214"/>
      <c r="N64" s="214"/>
      <c r="O64" s="214"/>
      <c r="P64" s="215"/>
      <c r="Q64" s="215"/>
      <c r="R64" s="213"/>
    </row>
    <row r="65" spans="1:18" ht="37.5">
      <c r="A65" s="153" t="s">
        <v>141</v>
      </c>
      <c r="B65" s="211" t="s">
        <v>107</v>
      </c>
      <c r="C65" s="113" t="s">
        <v>21</v>
      </c>
      <c r="D65" s="212" t="s">
        <v>108</v>
      </c>
      <c r="E65" s="212"/>
      <c r="F65" s="212"/>
      <c r="G65" s="212"/>
      <c r="H65" s="212"/>
      <c r="I65" s="213" t="s">
        <v>110</v>
      </c>
      <c r="J65" s="214" t="s">
        <v>14</v>
      </c>
      <c r="K65" s="214" t="s">
        <v>6</v>
      </c>
      <c r="L65" s="214">
        <v>5</v>
      </c>
      <c r="M65" s="214">
        <v>5</v>
      </c>
      <c r="N65" s="214">
        <v>5</v>
      </c>
      <c r="O65" s="214">
        <v>5</v>
      </c>
      <c r="P65" s="215">
        <f>O65/M65</f>
        <v>1</v>
      </c>
      <c r="Q65" s="215" t="s">
        <v>6</v>
      </c>
      <c r="R65" s="213"/>
    </row>
    <row r="66" spans="1:18">
      <c r="A66" s="154"/>
      <c r="B66" s="211"/>
      <c r="C66" s="166" t="s">
        <v>22</v>
      </c>
      <c r="D66" s="208" t="s">
        <v>109</v>
      </c>
      <c r="E66" s="209"/>
      <c r="F66" s="209"/>
      <c r="G66" s="209"/>
      <c r="H66" s="210"/>
      <c r="I66" s="213"/>
      <c r="J66" s="214"/>
      <c r="K66" s="214"/>
      <c r="L66" s="214"/>
      <c r="M66" s="214"/>
      <c r="N66" s="214"/>
      <c r="O66" s="214"/>
      <c r="P66" s="215"/>
      <c r="Q66" s="215"/>
      <c r="R66" s="213"/>
    </row>
    <row r="67" spans="1:18" ht="37.5">
      <c r="A67" s="158"/>
      <c r="B67" s="211"/>
      <c r="C67" s="167"/>
      <c r="D67" s="193"/>
      <c r="E67" s="194"/>
      <c r="F67" s="194"/>
      <c r="G67" s="194"/>
      <c r="H67" s="195"/>
      <c r="I67" s="108" t="s">
        <v>111</v>
      </c>
      <c r="J67" s="109" t="s">
        <v>13</v>
      </c>
      <c r="K67" s="109" t="s">
        <v>6</v>
      </c>
      <c r="L67" s="111">
        <v>55</v>
      </c>
      <c r="M67" s="111">
        <v>55</v>
      </c>
      <c r="N67" s="111">
        <v>55</v>
      </c>
      <c r="O67" s="111">
        <v>55</v>
      </c>
      <c r="P67" s="120">
        <f t="shared" ref="P67:P68" si="19">O67/M67</f>
        <v>1</v>
      </c>
      <c r="Q67" s="120" t="s">
        <v>6</v>
      </c>
      <c r="R67" s="7"/>
    </row>
    <row r="68" spans="1:18" ht="37.5">
      <c r="A68" s="153" t="s">
        <v>142</v>
      </c>
      <c r="B68" s="211" t="s">
        <v>136</v>
      </c>
      <c r="C68" s="113" t="s">
        <v>21</v>
      </c>
      <c r="D68" s="212" t="s">
        <v>65</v>
      </c>
      <c r="E68" s="212"/>
      <c r="F68" s="212"/>
      <c r="G68" s="212"/>
      <c r="H68" s="212"/>
      <c r="I68" s="213" t="s">
        <v>137</v>
      </c>
      <c r="J68" s="214" t="s">
        <v>138</v>
      </c>
      <c r="K68" s="214" t="s">
        <v>6</v>
      </c>
      <c r="L68" s="214">
        <v>80930</v>
      </c>
      <c r="M68" s="214">
        <v>80930</v>
      </c>
      <c r="N68" s="214">
        <v>80930</v>
      </c>
      <c r="O68" s="214">
        <v>80000</v>
      </c>
      <c r="P68" s="215">
        <f t="shared" si="19"/>
        <v>0.98850858766835537</v>
      </c>
      <c r="Q68" s="215" t="s">
        <v>6</v>
      </c>
      <c r="R68" s="213" t="s">
        <v>163</v>
      </c>
    </row>
    <row r="69" spans="1:18" ht="37.5">
      <c r="A69" s="154"/>
      <c r="B69" s="211"/>
      <c r="C69" s="113" t="s">
        <v>22</v>
      </c>
      <c r="D69" s="212" t="s">
        <v>67</v>
      </c>
      <c r="E69" s="212"/>
      <c r="F69" s="212"/>
      <c r="G69" s="212"/>
      <c r="H69" s="212"/>
      <c r="I69" s="213"/>
      <c r="J69" s="214"/>
      <c r="K69" s="214"/>
      <c r="L69" s="214"/>
      <c r="M69" s="214"/>
      <c r="N69" s="214"/>
      <c r="O69" s="214"/>
      <c r="P69" s="215"/>
      <c r="Q69" s="215"/>
      <c r="R69" s="213"/>
    </row>
    <row r="70" spans="1:18" ht="56.25">
      <c r="A70" s="158"/>
      <c r="B70" s="211"/>
      <c r="C70" s="116" t="s">
        <v>7</v>
      </c>
      <c r="D70" s="107" t="s">
        <v>69</v>
      </c>
      <c r="E70" s="107" t="s">
        <v>23</v>
      </c>
      <c r="F70" s="107" t="s">
        <v>10</v>
      </c>
      <c r="G70" s="107" t="s">
        <v>94</v>
      </c>
      <c r="H70" s="107" t="s">
        <v>11</v>
      </c>
      <c r="I70" s="108" t="s">
        <v>19</v>
      </c>
      <c r="J70" s="109" t="s">
        <v>8</v>
      </c>
      <c r="K70" s="116" t="s">
        <v>63</v>
      </c>
      <c r="L70" s="96">
        <v>8634</v>
      </c>
      <c r="M70" s="96">
        <v>10131</v>
      </c>
      <c r="N70" s="96">
        <v>10131</v>
      </c>
      <c r="O70" s="96">
        <v>10093.799999999999</v>
      </c>
      <c r="P70" s="120">
        <f t="shared" ref="P70" si="20">O70/M70</f>
        <v>0.99632810186556109</v>
      </c>
      <c r="Q70" s="120">
        <f>O70/N70</f>
        <v>0.99632810186556109</v>
      </c>
      <c r="R70" s="104" t="s">
        <v>173</v>
      </c>
    </row>
    <row r="71" spans="1:18" s="3" customFormat="1" ht="37.5">
      <c r="A71" s="46"/>
      <c r="B71" s="254" t="s">
        <v>143</v>
      </c>
      <c r="C71" s="255"/>
      <c r="D71" s="255"/>
      <c r="E71" s="255"/>
      <c r="F71" s="255"/>
      <c r="G71" s="255"/>
      <c r="H71" s="255"/>
      <c r="I71" s="52" t="s">
        <v>15</v>
      </c>
      <c r="J71" s="39" t="s">
        <v>8</v>
      </c>
      <c r="K71" s="116" t="s">
        <v>63</v>
      </c>
      <c r="L71" s="40">
        <f>L34+L45+L59+L70</f>
        <v>43399.8</v>
      </c>
      <c r="M71" s="40">
        <f t="shared" ref="M71:O71" si="21">M34+M45+M59+M70</f>
        <v>52960.6</v>
      </c>
      <c r="N71" s="40">
        <f t="shared" si="21"/>
        <v>52960.6</v>
      </c>
      <c r="O71" s="40">
        <f t="shared" si="21"/>
        <v>52835.899999999994</v>
      </c>
      <c r="P71" s="41">
        <f>O71/M71</f>
        <v>0.9976454194250064</v>
      </c>
      <c r="Q71" s="41">
        <f>O71/N71</f>
        <v>0.9976454194250064</v>
      </c>
      <c r="R71" s="104"/>
    </row>
    <row r="72" spans="1:18">
      <c r="A72" s="47"/>
      <c r="B72" s="229" t="s">
        <v>153</v>
      </c>
      <c r="C72" s="230"/>
      <c r="D72" s="230"/>
      <c r="E72" s="230"/>
      <c r="F72" s="230"/>
      <c r="G72" s="230"/>
      <c r="H72" s="230"/>
      <c r="I72" s="231"/>
      <c r="J72" s="21" t="s">
        <v>8</v>
      </c>
      <c r="K72" s="48"/>
      <c r="L72" s="49">
        <f>L22+L71</f>
        <v>81289.5</v>
      </c>
      <c r="M72" s="49">
        <f t="shared" ref="M72:O72" si="22">M22+M71</f>
        <v>93200.3</v>
      </c>
      <c r="N72" s="49">
        <f t="shared" si="22"/>
        <v>93200.3</v>
      </c>
      <c r="O72" s="49">
        <f t="shared" si="22"/>
        <v>92518.7</v>
      </c>
      <c r="P72" s="50">
        <f t="shared" ref="P72" si="23">O72/M72</f>
        <v>0.9926867188195746</v>
      </c>
      <c r="Q72" s="50">
        <f t="shared" ref="Q72" si="24">O72/N72</f>
        <v>0.9926867188195746</v>
      </c>
      <c r="R72" s="38"/>
    </row>
    <row r="73" spans="1:18">
      <c r="A73" s="42"/>
      <c r="B73" s="4"/>
      <c r="C73" s="4"/>
      <c r="D73" s="4"/>
      <c r="E73" s="4"/>
      <c r="F73" s="4"/>
      <c r="G73" s="4"/>
      <c r="H73" s="4"/>
      <c r="I73" s="43"/>
      <c r="J73" s="44"/>
      <c r="K73" s="5"/>
      <c r="L73" s="6"/>
      <c r="M73" s="6"/>
      <c r="N73" s="6"/>
      <c r="O73" s="6"/>
      <c r="P73" s="6"/>
      <c r="Q73" s="6"/>
      <c r="R73" s="45"/>
    </row>
    <row r="75" spans="1:18">
      <c r="B75" s="11" t="s">
        <v>154</v>
      </c>
    </row>
    <row r="76" spans="1:18">
      <c r="B76" s="11" t="s">
        <v>155</v>
      </c>
    </row>
    <row r="77" spans="1:18">
      <c r="B77" s="11" t="s">
        <v>156</v>
      </c>
      <c r="M77" s="13" t="s">
        <v>157</v>
      </c>
    </row>
  </sheetData>
  <mergeCells count="326">
    <mergeCell ref="A1:R1"/>
    <mergeCell ref="C3:H3"/>
    <mergeCell ref="B6:G6"/>
    <mergeCell ref="D7:H7"/>
    <mergeCell ref="A8:A9"/>
    <mergeCell ref="B8:B9"/>
    <mergeCell ref="D8:H8"/>
    <mergeCell ref="I8:I9"/>
    <mergeCell ref="J8:J9"/>
    <mergeCell ref="K8:K9"/>
    <mergeCell ref="A10:A12"/>
    <mergeCell ref="B10:B12"/>
    <mergeCell ref="D10:H10"/>
    <mergeCell ref="I10:I11"/>
    <mergeCell ref="J10:J11"/>
    <mergeCell ref="K10:K11"/>
    <mergeCell ref="L10:L11"/>
    <mergeCell ref="M10:M11"/>
    <mergeCell ref="L8:L9"/>
    <mergeCell ref="M8:M9"/>
    <mergeCell ref="K13:K14"/>
    <mergeCell ref="N10:N11"/>
    <mergeCell ref="O10:O11"/>
    <mergeCell ref="P10:P11"/>
    <mergeCell ref="Q10:Q11"/>
    <mergeCell ref="R10:R11"/>
    <mergeCell ref="C11:C12"/>
    <mergeCell ref="D11:H12"/>
    <mergeCell ref="R8:R9"/>
    <mergeCell ref="D9:H9"/>
    <mergeCell ref="N8:N9"/>
    <mergeCell ref="O8:O9"/>
    <mergeCell ref="P8:P9"/>
    <mergeCell ref="Q8:Q9"/>
    <mergeCell ref="P17:P18"/>
    <mergeCell ref="Q17:Q18"/>
    <mergeCell ref="R17:R18"/>
    <mergeCell ref="R13:R14"/>
    <mergeCell ref="D14:H14"/>
    <mergeCell ref="B16:O16"/>
    <mergeCell ref="A17:A18"/>
    <mergeCell ref="B17:B18"/>
    <mergeCell ref="D17:H17"/>
    <mergeCell ref="I17:I18"/>
    <mergeCell ref="J17:J18"/>
    <mergeCell ref="K17:K18"/>
    <mergeCell ref="L17:L18"/>
    <mergeCell ref="L13:L14"/>
    <mergeCell ref="M13:M14"/>
    <mergeCell ref="N13:N14"/>
    <mergeCell ref="O13:O14"/>
    <mergeCell ref="P13:P14"/>
    <mergeCell ref="Q13:Q14"/>
    <mergeCell ref="A13:A14"/>
    <mergeCell ref="B13:B14"/>
    <mergeCell ref="D13:H13"/>
    <mergeCell ref="I13:I14"/>
    <mergeCell ref="J13:J14"/>
    <mergeCell ref="D18:H18"/>
    <mergeCell ref="A19:A20"/>
    <mergeCell ref="B19:B20"/>
    <mergeCell ref="D19:H19"/>
    <mergeCell ref="I19:I20"/>
    <mergeCell ref="J19:J20"/>
    <mergeCell ref="M17:M18"/>
    <mergeCell ref="N17:N18"/>
    <mergeCell ref="O17:O18"/>
    <mergeCell ref="Q19:Q20"/>
    <mergeCell ref="R19:R20"/>
    <mergeCell ref="D20:H20"/>
    <mergeCell ref="B22:H22"/>
    <mergeCell ref="B23:G23"/>
    <mergeCell ref="B24:G24"/>
    <mergeCell ref="K19:K20"/>
    <mergeCell ref="L19:L20"/>
    <mergeCell ref="M19:M20"/>
    <mergeCell ref="N19:N20"/>
    <mergeCell ref="O19:O20"/>
    <mergeCell ref="P19:P20"/>
    <mergeCell ref="A27:A28"/>
    <mergeCell ref="B27:B28"/>
    <mergeCell ref="D27:H27"/>
    <mergeCell ref="I27:I28"/>
    <mergeCell ref="J27:J28"/>
    <mergeCell ref="K27:K28"/>
    <mergeCell ref="L27:L28"/>
    <mergeCell ref="M27:M28"/>
    <mergeCell ref="L25:L26"/>
    <mergeCell ref="M25:M26"/>
    <mergeCell ref="A25:A26"/>
    <mergeCell ref="B25:B26"/>
    <mergeCell ref="D25:H25"/>
    <mergeCell ref="I25:I26"/>
    <mergeCell ref="J25:J26"/>
    <mergeCell ref="K25:K26"/>
    <mergeCell ref="K29:K30"/>
    <mergeCell ref="N27:N28"/>
    <mergeCell ref="O27:O28"/>
    <mergeCell ref="P27:P28"/>
    <mergeCell ref="Q27:Q28"/>
    <mergeCell ref="R27:R28"/>
    <mergeCell ref="D28:H28"/>
    <mergeCell ref="R25:R26"/>
    <mergeCell ref="D26:H26"/>
    <mergeCell ref="N25:N26"/>
    <mergeCell ref="O25:O26"/>
    <mergeCell ref="P25:P26"/>
    <mergeCell ref="Q25:Q26"/>
    <mergeCell ref="Q31:Q32"/>
    <mergeCell ref="R31:R32"/>
    <mergeCell ref="D32:H32"/>
    <mergeCell ref="R29:R30"/>
    <mergeCell ref="D30:H30"/>
    <mergeCell ref="A31:A34"/>
    <mergeCell ref="B31:B34"/>
    <mergeCell ref="D31:H31"/>
    <mergeCell ref="I31:I32"/>
    <mergeCell ref="J31:J32"/>
    <mergeCell ref="K31:K32"/>
    <mergeCell ref="L31:L32"/>
    <mergeCell ref="M31:M32"/>
    <mergeCell ref="L29:L30"/>
    <mergeCell ref="M29:M30"/>
    <mergeCell ref="N29:N30"/>
    <mergeCell ref="O29:O30"/>
    <mergeCell ref="P29:P30"/>
    <mergeCell ref="Q29:Q30"/>
    <mergeCell ref="A29:A30"/>
    <mergeCell ref="B29:B30"/>
    <mergeCell ref="D29:H29"/>
    <mergeCell ref="I29:I30"/>
    <mergeCell ref="J29:J30"/>
    <mergeCell ref="B35:G35"/>
    <mergeCell ref="A36:A38"/>
    <mergeCell ref="B36:B38"/>
    <mergeCell ref="D36:H36"/>
    <mergeCell ref="I36:I37"/>
    <mergeCell ref="J36:J37"/>
    <mergeCell ref="N31:N32"/>
    <mergeCell ref="O31:O32"/>
    <mergeCell ref="P31:P32"/>
    <mergeCell ref="Q36:Q37"/>
    <mergeCell ref="R36:R37"/>
    <mergeCell ref="C37:C38"/>
    <mergeCell ref="D37:H38"/>
    <mergeCell ref="A39:A41"/>
    <mergeCell ref="B39:B41"/>
    <mergeCell ref="D39:H39"/>
    <mergeCell ref="I39:I40"/>
    <mergeCell ref="J39:J40"/>
    <mergeCell ref="K39:K40"/>
    <mergeCell ref="K36:K37"/>
    <mergeCell ref="L36:L37"/>
    <mergeCell ref="M36:M37"/>
    <mergeCell ref="N36:N37"/>
    <mergeCell ref="O36:O37"/>
    <mergeCell ref="P36:P37"/>
    <mergeCell ref="Q42:Q43"/>
    <mergeCell ref="R42:R43"/>
    <mergeCell ref="R39:R40"/>
    <mergeCell ref="C40:C41"/>
    <mergeCell ref="D40:H41"/>
    <mergeCell ref="A42:A44"/>
    <mergeCell ref="B42:B44"/>
    <mergeCell ref="D42:H42"/>
    <mergeCell ref="I42:I43"/>
    <mergeCell ref="J42:J43"/>
    <mergeCell ref="K42:K43"/>
    <mergeCell ref="L42:L43"/>
    <mergeCell ref="L39:L40"/>
    <mergeCell ref="M39:M40"/>
    <mergeCell ref="N39:N40"/>
    <mergeCell ref="O39:O40"/>
    <mergeCell ref="P39:P40"/>
    <mergeCell ref="Q39:Q40"/>
    <mergeCell ref="C43:C44"/>
    <mergeCell ref="D43:H44"/>
    <mergeCell ref="B46:G46"/>
    <mergeCell ref="A47:A48"/>
    <mergeCell ref="B47:B48"/>
    <mergeCell ref="D47:H47"/>
    <mergeCell ref="M42:M43"/>
    <mergeCell ref="N42:N43"/>
    <mergeCell ref="O42:O43"/>
    <mergeCell ref="O47:O48"/>
    <mergeCell ref="P47:P48"/>
    <mergeCell ref="P42:P43"/>
    <mergeCell ref="Q47:Q48"/>
    <mergeCell ref="R47:R48"/>
    <mergeCell ref="D48:H48"/>
    <mergeCell ref="A49:A50"/>
    <mergeCell ref="B49:B50"/>
    <mergeCell ref="D49:H49"/>
    <mergeCell ref="I49:I50"/>
    <mergeCell ref="J49:J50"/>
    <mergeCell ref="I47:I48"/>
    <mergeCell ref="J47:J48"/>
    <mergeCell ref="K47:K48"/>
    <mergeCell ref="L47:L48"/>
    <mergeCell ref="M47:M48"/>
    <mergeCell ref="N47:N48"/>
    <mergeCell ref="D50:H50"/>
    <mergeCell ref="A51:A52"/>
    <mergeCell ref="B51:B52"/>
    <mergeCell ref="D51:H51"/>
    <mergeCell ref="I51:I52"/>
    <mergeCell ref="J51:J52"/>
    <mergeCell ref="K51:K52"/>
    <mergeCell ref="L51:L52"/>
    <mergeCell ref="K49:K50"/>
    <mergeCell ref="L49:L50"/>
    <mergeCell ref="D52:H52"/>
    <mergeCell ref="M51:M52"/>
    <mergeCell ref="N51:N52"/>
    <mergeCell ref="O51:O52"/>
    <mergeCell ref="P55:P56"/>
    <mergeCell ref="P51:P52"/>
    <mergeCell ref="Q51:Q52"/>
    <mergeCell ref="R51:R52"/>
    <mergeCell ref="Q49:Q50"/>
    <mergeCell ref="R49:R50"/>
    <mergeCell ref="M49:M50"/>
    <mergeCell ref="N49:N50"/>
    <mergeCell ref="O49:O50"/>
    <mergeCell ref="P49:P50"/>
    <mergeCell ref="M55:M56"/>
    <mergeCell ref="N55:N56"/>
    <mergeCell ref="O55:O56"/>
    <mergeCell ref="A55:A56"/>
    <mergeCell ref="B55:B56"/>
    <mergeCell ref="D55:H55"/>
    <mergeCell ref="I55:I56"/>
    <mergeCell ref="J55:J56"/>
    <mergeCell ref="K55:K56"/>
    <mergeCell ref="L55:L56"/>
    <mergeCell ref="K53:K54"/>
    <mergeCell ref="L53:L54"/>
    <mergeCell ref="D56:H56"/>
    <mergeCell ref="A53:A54"/>
    <mergeCell ref="B53:B54"/>
    <mergeCell ref="D53:H53"/>
    <mergeCell ref="I53:I54"/>
    <mergeCell ref="J53:J54"/>
    <mergeCell ref="Q57:Q58"/>
    <mergeCell ref="Q55:Q56"/>
    <mergeCell ref="R55:R56"/>
    <mergeCell ref="Q53:Q54"/>
    <mergeCell ref="R53:R54"/>
    <mergeCell ref="D54:H54"/>
    <mergeCell ref="M53:M54"/>
    <mergeCell ref="N53:N54"/>
    <mergeCell ref="O53:O54"/>
    <mergeCell ref="P53:P54"/>
    <mergeCell ref="R57:R58"/>
    <mergeCell ref="D58:H58"/>
    <mergeCell ref="M57:M58"/>
    <mergeCell ref="N57:N58"/>
    <mergeCell ref="O57:O58"/>
    <mergeCell ref="P57:P58"/>
    <mergeCell ref="B60:G60"/>
    <mergeCell ref="A61:A62"/>
    <mergeCell ref="B61:B62"/>
    <mergeCell ref="D61:H61"/>
    <mergeCell ref="I61:I62"/>
    <mergeCell ref="J61:J62"/>
    <mergeCell ref="K61:K62"/>
    <mergeCell ref="K57:K58"/>
    <mergeCell ref="L57:L58"/>
    <mergeCell ref="A57:A59"/>
    <mergeCell ref="B57:B59"/>
    <mergeCell ref="D57:H57"/>
    <mergeCell ref="I57:I58"/>
    <mergeCell ref="J57:J58"/>
    <mergeCell ref="N63:N64"/>
    <mergeCell ref="O63:O64"/>
    <mergeCell ref="P63:P64"/>
    <mergeCell ref="Q63:Q64"/>
    <mergeCell ref="R63:R64"/>
    <mergeCell ref="D64:H64"/>
    <mergeCell ref="R61:R62"/>
    <mergeCell ref="D62:H62"/>
    <mergeCell ref="A63:A64"/>
    <mergeCell ref="B63:B64"/>
    <mergeCell ref="D63:H63"/>
    <mergeCell ref="I63:I64"/>
    <mergeCell ref="J63:J64"/>
    <mergeCell ref="K63:K64"/>
    <mergeCell ref="L63:L64"/>
    <mergeCell ref="M63:M64"/>
    <mergeCell ref="L61:L62"/>
    <mergeCell ref="M61:M62"/>
    <mergeCell ref="N61:N62"/>
    <mergeCell ref="O61:O62"/>
    <mergeCell ref="P61:P62"/>
    <mergeCell ref="Q61:Q62"/>
    <mergeCell ref="A68:A70"/>
    <mergeCell ref="B68:B70"/>
    <mergeCell ref="D68:H68"/>
    <mergeCell ref="I68:I69"/>
    <mergeCell ref="J68:J69"/>
    <mergeCell ref="K68:K69"/>
    <mergeCell ref="L68:L69"/>
    <mergeCell ref="L65:L66"/>
    <mergeCell ref="M65:M66"/>
    <mergeCell ref="A65:A67"/>
    <mergeCell ref="B65:B67"/>
    <mergeCell ref="D65:H65"/>
    <mergeCell ref="I65:I66"/>
    <mergeCell ref="J65:J66"/>
    <mergeCell ref="K65:K66"/>
    <mergeCell ref="D69:H69"/>
    <mergeCell ref="B71:H71"/>
    <mergeCell ref="B72:I72"/>
    <mergeCell ref="M68:M69"/>
    <mergeCell ref="N68:N69"/>
    <mergeCell ref="O68:O69"/>
    <mergeCell ref="P68:P69"/>
    <mergeCell ref="Q68:Q69"/>
    <mergeCell ref="R68:R69"/>
    <mergeCell ref="R65:R66"/>
    <mergeCell ref="C66:C67"/>
    <mergeCell ref="D66:H67"/>
    <mergeCell ref="N65:N66"/>
    <mergeCell ref="O65:O66"/>
    <mergeCell ref="P65:P66"/>
    <mergeCell ref="Q65:Q6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view="pageBreakPreview" zoomScale="55" zoomScaleNormal="55" zoomScaleSheetLayoutView="55" zoomScalePageLayoutView="41" workbookViewId="0">
      <selection sqref="A1:XFD1048576"/>
    </sheetView>
  </sheetViews>
  <sheetFormatPr defaultColWidth="9.140625" defaultRowHeight="18.75"/>
  <cols>
    <col min="1" max="1" width="8.42578125" style="10" customWidth="1"/>
    <col min="2" max="2" width="53.85546875" style="11" customWidth="1"/>
    <col min="3" max="3" width="19.85546875" style="10" customWidth="1"/>
    <col min="4" max="4" width="7" style="10" customWidth="1"/>
    <col min="5" max="5" width="6.85546875" style="10" customWidth="1"/>
    <col min="6" max="6" width="6.28515625" style="10" customWidth="1"/>
    <col min="7" max="7" width="19.5703125" style="10" customWidth="1"/>
    <col min="8" max="8" width="7" style="10" customWidth="1"/>
    <col min="9" max="9" width="44.85546875" style="12" customWidth="1"/>
    <col min="10" max="10" width="18.7109375" style="13" customWidth="1"/>
    <col min="11" max="11" width="18.5703125" style="13" customWidth="1"/>
    <col min="12" max="12" width="17.5703125" style="13" customWidth="1"/>
    <col min="13" max="13" width="17.85546875" style="13" customWidth="1"/>
    <col min="14" max="14" width="16.85546875" style="13" customWidth="1"/>
    <col min="15" max="15" width="17.28515625" style="13" customWidth="1"/>
    <col min="16" max="16" width="18.28515625" style="13" customWidth="1"/>
    <col min="17" max="17" width="17" style="13" customWidth="1"/>
    <col min="18" max="18" width="45.85546875" style="8" customWidth="1"/>
    <col min="19" max="19" width="11.28515625" style="14" bestFit="1" customWidth="1"/>
    <col min="20" max="16384" width="9.140625" style="14"/>
  </cols>
  <sheetData>
    <row r="1" spans="1:18" ht="44.25" customHeight="1">
      <c r="A1" s="145" t="s">
        <v>55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89.25" customHeight="1">
      <c r="A3" s="15" t="s">
        <v>0</v>
      </c>
      <c r="B3" s="16" t="s">
        <v>1</v>
      </c>
      <c r="C3" s="146" t="s">
        <v>44</v>
      </c>
      <c r="D3" s="147"/>
      <c r="E3" s="147"/>
      <c r="F3" s="147"/>
      <c r="G3" s="147"/>
      <c r="H3" s="148"/>
      <c r="I3" s="15" t="s">
        <v>12</v>
      </c>
      <c r="J3" s="17" t="s">
        <v>2</v>
      </c>
      <c r="K3" s="17" t="s">
        <v>46</v>
      </c>
      <c r="L3" s="17" t="s">
        <v>53</v>
      </c>
      <c r="M3" s="17" t="s">
        <v>52</v>
      </c>
      <c r="N3" s="17" t="s">
        <v>51</v>
      </c>
      <c r="O3" s="17" t="s">
        <v>3</v>
      </c>
      <c r="P3" s="18" t="s">
        <v>50</v>
      </c>
      <c r="Q3" s="18" t="s">
        <v>50</v>
      </c>
      <c r="R3" s="17" t="s">
        <v>47</v>
      </c>
    </row>
    <row r="4" spans="1:18" s="20" customFormat="1">
      <c r="A4" s="15">
        <v>1</v>
      </c>
      <c r="B4" s="16">
        <v>2</v>
      </c>
      <c r="C4" s="19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  <c r="I4" s="15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  <c r="P4" s="17" t="s">
        <v>48</v>
      </c>
      <c r="Q4" s="17" t="s">
        <v>49</v>
      </c>
      <c r="R4" s="17">
        <v>18</v>
      </c>
    </row>
    <row r="5" spans="1:18" ht="33" customHeight="1">
      <c r="A5" s="1" t="s">
        <v>4</v>
      </c>
      <c r="B5" s="9" t="s">
        <v>56</v>
      </c>
      <c r="C5" s="23"/>
      <c r="D5" s="24"/>
      <c r="E5" s="24"/>
      <c r="F5" s="24"/>
      <c r="G5" s="24"/>
      <c r="H5" s="24"/>
      <c r="I5" s="25"/>
      <c r="J5" s="26"/>
      <c r="K5" s="26"/>
      <c r="L5" s="27"/>
      <c r="M5" s="27"/>
      <c r="N5" s="27"/>
      <c r="O5" s="27"/>
      <c r="P5" s="28"/>
      <c r="Q5" s="28"/>
      <c r="R5" s="29"/>
    </row>
    <row r="6" spans="1:18" ht="33" customHeight="1">
      <c r="A6" s="1" t="s">
        <v>5</v>
      </c>
      <c r="B6" s="149" t="s">
        <v>71</v>
      </c>
      <c r="C6" s="150"/>
      <c r="D6" s="150"/>
      <c r="E6" s="150"/>
      <c r="F6" s="150"/>
      <c r="G6" s="151"/>
      <c r="H6" s="24"/>
      <c r="I6" s="25"/>
      <c r="J6" s="26"/>
      <c r="K6" s="26"/>
      <c r="L6" s="27"/>
      <c r="M6" s="27"/>
      <c r="N6" s="27"/>
      <c r="O6" s="27"/>
      <c r="P6" s="28"/>
      <c r="Q6" s="28"/>
      <c r="R6" s="29"/>
    </row>
    <row r="7" spans="1:18" ht="57.75" hidden="1" customHeight="1">
      <c r="A7" s="72"/>
      <c r="B7" s="77"/>
      <c r="C7" s="54"/>
      <c r="D7" s="152"/>
      <c r="E7" s="152"/>
      <c r="F7" s="152"/>
      <c r="G7" s="152"/>
      <c r="H7" s="152"/>
      <c r="I7" s="71"/>
      <c r="J7" s="67"/>
      <c r="K7" s="67"/>
      <c r="L7" s="69"/>
      <c r="M7" s="69"/>
      <c r="N7" s="69"/>
      <c r="O7" s="69"/>
      <c r="P7" s="76"/>
      <c r="Q7" s="76"/>
      <c r="R7" s="75"/>
    </row>
    <row r="8" spans="1:18" ht="51" customHeight="1">
      <c r="A8" s="153" t="s">
        <v>72</v>
      </c>
      <c r="B8" s="155" t="s">
        <v>57</v>
      </c>
      <c r="C8" s="59" t="s">
        <v>21</v>
      </c>
      <c r="D8" s="152" t="s">
        <v>41</v>
      </c>
      <c r="E8" s="152"/>
      <c r="F8" s="152"/>
      <c r="G8" s="152"/>
      <c r="H8" s="152"/>
      <c r="I8" s="156" t="s">
        <v>20</v>
      </c>
      <c r="J8" s="157" t="s">
        <v>14</v>
      </c>
      <c r="K8" s="152" t="s">
        <v>6</v>
      </c>
      <c r="L8" s="159">
        <v>6100</v>
      </c>
      <c r="M8" s="159">
        <v>6100</v>
      </c>
      <c r="N8" s="159">
        <v>6100</v>
      </c>
      <c r="O8" s="159">
        <v>4829</v>
      </c>
      <c r="P8" s="162">
        <f t="shared" ref="P8" si="0">O8/M8</f>
        <v>0.7916393442622951</v>
      </c>
      <c r="Q8" s="162" t="s">
        <v>6</v>
      </c>
      <c r="R8" s="174" t="s">
        <v>150</v>
      </c>
    </row>
    <row r="9" spans="1:18" ht="51" customHeight="1">
      <c r="A9" s="154"/>
      <c r="B9" s="155"/>
      <c r="C9" s="59" t="s">
        <v>22</v>
      </c>
      <c r="D9" s="152" t="s">
        <v>58</v>
      </c>
      <c r="E9" s="152"/>
      <c r="F9" s="152"/>
      <c r="G9" s="152"/>
      <c r="H9" s="152"/>
      <c r="I9" s="156"/>
      <c r="J9" s="157"/>
      <c r="K9" s="152"/>
      <c r="L9" s="159"/>
      <c r="M9" s="159"/>
      <c r="N9" s="159"/>
      <c r="O9" s="159"/>
      <c r="P9" s="163"/>
      <c r="Q9" s="163"/>
      <c r="R9" s="174"/>
    </row>
    <row r="10" spans="1:18" ht="39.75" customHeight="1">
      <c r="A10" s="153" t="s">
        <v>73</v>
      </c>
      <c r="B10" s="155" t="s">
        <v>59</v>
      </c>
      <c r="C10" s="59" t="s">
        <v>21</v>
      </c>
      <c r="D10" s="152" t="s">
        <v>60</v>
      </c>
      <c r="E10" s="152"/>
      <c r="F10" s="152"/>
      <c r="G10" s="152"/>
      <c r="H10" s="152"/>
      <c r="I10" s="156" t="s">
        <v>62</v>
      </c>
      <c r="J10" s="157" t="s">
        <v>45</v>
      </c>
      <c r="K10" s="152" t="s">
        <v>6</v>
      </c>
      <c r="L10" s="159">
        <v>350</v>
      </c>
      <c r="M10" s="159">
        <v>350</v>
      </c>
      <c r="N10" s="159">
        <v>350</v>
      </c>
      <c r="O10" s="159">
        <v>324</v>
      </c>
      <c r="P10" s="162">
        <f t="shared" ref="P10" si="1">O10/M10</f>
        <v>0.92571428571428571</v>
      </c>
      <c r="Q10" s="162" t="s">
        <v>6</v>
      </c>
      <c r="R10" s="258" t="s">
        <v>76</v>
      </c>
    </row>
    <row r="11" spans="1:18" ht="21" customHeight="1">
      <c r="A11" s="154"/>
      <c r="B11" s="155"/>
      <c r="C11" s="166" t="s">
        <v>22</v>
      </c>
      <c r="D11" s="168" t="s">
        <v>61</v>
      </c>
      <c r="E11" s="169"/>
      <c r="F11" s="169"/>
      <c r="G11" s="169"/>
      <c r="H11" s="170"/>
      <c r="I11" s="156"/>
      <c r="J11" s="157"/>
      <c r="K11" s="152"/>
      <c r="L11" s="159"/>
      <c r="M11" s="159"/>
      <c r="N11" s="159"/>
      <c r="O11" s="159"/>
      <c r="P11" s="163"/>
      <c r="Q11" s="163"/>
      <c r="R11" s="259"/>
    </row>
    <row r="12" spans="1:18" ht="57.75" customHeight="1">
      <c r="A12" s="158"/>
      <c r="B12" s="155"/>
      <c r="C12" s="167"/>
      <c r="D12" s="171"/>
      <c r="E12" s="172"/>
      <c r="F12" s="172"/>
      <c r="G12" s="172"/>
      <c r="H12" s="173"/>
      <c r="I12" s="78" t="s">
        <v>18</v>
      </c>
      <c r="J12" s="63" t="s">
        <v>16</v>
      </c>
      <c r="K12" s="63" t="s">
        <v>6</v>
      </c>
      <c r="L12" s="61">
        <v>300</v>
      </c>
      <c r="M12" s="61">
        <v>300</v>
      </c>
      <c r="N12" s="61">
        <v>300</v>
      </c>
      <c r="O12" s="62">
        <v>282</v>
      </c>
      <c r="P12" s="60">
        <f t="shared" ref="P12:P13" si="2">O12/M12</f>
        <v>0.94</v>
      </c>
      <c r="Q12" s="103" t="s">
        <v>6</v>
      </c>
      <c r="R12" s="73" t="s">
        <v>77</v>
      </c>
    </row>
    <row r="13" spans="1:18" ht="40.5" customHeight="1">
      <c r="A13" s="181" t="s">
        <v>74</v>
      </c>
      <c r="B13" s="183" t="s">
        <v>64</v>
      </c>
      <c r="C13" s="59" t="s">
        <v>21</v>
      </c>
      <c r="D13" s="152" t="s">
        <v>65</v>
      </c>
      <c r="E13" s="152"/>
      <c r="F13" s="152"/>
      <c r="G13" s="152"/>
      <c r="H13" s="152"/>
      <c r="I13" s="185" t="s">
        <v>66</v>
      </c>
      <c r="J13" s="160" t="s">
        <v>68</v>
      </c>
      <c r="K13" s="160" t="s">
        <v>6</v>
      </c>
      <c r="L13" s="179">
        <v>2795</v>
      </c>
      <c r="M13" s="179">
        <v>2795</v>
      </c>
      <c r="N13" s="179">
        <v>2795</v>
      </c>
      <c r="O13" s="179">
        <v>2591</v>
      </c>
      <c r="P13" s="162">
        <f t="shared" si="2"/>
        <v>0.92701252236135956</v>
      </c>
      <c r="Q13" s="162" t="s">
        <v>6</v>
      </c>
      <c r="R13" s="175" t="s">
        <v>78</v>
      </c>
    </row>
    <row r="14" spans="1:18" ht="41.25" customHeight="1">
      <c r="A14" s="182"/>
      <c r="B14" s="184"/>
      <c r="C14" s="59" t="s">
        <v>22</v>
      </c>
      <c r="D14" s="152" t="s">
        <v>67</v>
      </c>
      <c r="E14" s="152"/>
      <c r="F14" s="152"/>
      <c r="G14" s="152"/>
      <c r="H14" s="152"/>
      <c r="I14" s="167"/>
      <c r="J14" s="161"/>
      <c r="K14" s="161"/>
      <c r="L14" s="180"/>
      <c r="M14" s="180"/>
      <c r="N14" s="180"/>
      <c r="O14" s="180"/>
      <c r="P14" s="163"/>
      <c r="Q14" s="163"/>
      <c r="R14" s="176"/>
    </row>
    <row r="15" spans="1:18" ht="62.25" customHeight="1">
      <c r="A15" s="64"/>
      <c r="B15" s="65"/>
      <c r="C15" s="59" t="s">
        <v>7</v>
      </c>
      <c r="D15" s="59" t="s">
        <v>69</v>
      </c>
      <c r="E15" s="59" t="s">
        <v>17</v>
      </c>
      <c r="F15" s="59" t="s">
        <v>17</v>
      </c>
      <c r="G15" s="59" t="s">
        <v>70</v>
      </c>
      <c r="H15" s="59" t="s">
        <v>11</v>
      </c>
      <c r="I15" s="68" t="s">
        <v>85</v>
      </c>
      <c r="J15" s="63" t="s">
        <v>8</v>
      </c>
      <c r="K15" s="63" t="s">
        <v>63</v>
      </c>
      <c r="L15" s="62">
        <v>35595.1</v>
      </c>
      <c r="M15" s="62">
        <v>39695.1</v>
      </c>
      <c r="N15" s="62">
        <v>39695.1</v>
      </c>
      <c r="O15" s="62">
        <v>31776</v>
      </c>
      <c r="P15" s="66">
        <f>O15/M15</f>
        <v>0.80050182516229962</v>
      </c>
      <c r="Q15" s="66">
        <f>O15/N15</f>
        <v>0.80050182516229962</v>
      </c>
      <c r="R15" s="91" t="s">
        <v>54</v>
      </c>
    </row>
    <row r="16" spans="1:18" ht="33" customHeight="1">
      <c r="A16" s="1" t="s">
        <v>9</v>
      </c>
      <c r="B16" s="177" t="s">
        <v>75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28"/>
      <c r="Q16" s="28"/>
      <c r="R16" s="29"/>
    </row>
    <row r="17" spans="1:18" ht="41.25" customHeight="1">
      <c r="A17" s="153" t="s">
        <v>144</v>
      </c>
      <c r="B17" s="155" t="s">
        <v>79</v>
      </c>
      <c r="C17" s="71" t="s">
        <v>21</v>
      </c>
      <c r="D17" s="152" t="s">
        <v>80</v>
      </c>
      <c r="E17" s="152"/>
      <c r="F17" s="152"/>
      <c r="G17" s="152"/>
      <c r="H17" s="152"/>
      <c r="I17" s="156" t="s">
        <v>82</v>
      </c>
      <c r="J17" s="157" t="s">
        <v>14</v>
      </c>
      <c r="K17" s="152" t="s">
        <v>6</v>
      </c>
      <c r="L17" s="159">
        <v>500</v>
      </c>
      <c r="M17" s="159">
        <v>500</v>
      </c>
      <c r="N17" s="159">
        <v>500</v>
      </c>
      <c r="O17" s="159">
        <v>518</v>
      </c>
      <c r="P17" s="162">
        <f>O17/M17</f>
        <v>1.036</v>
      </c>
      <c r="Q17" s="162" t="s">
        <v>6</v>
      </c>
      <c r="R17" s="175"/>
    </row>
    <row r="18" spans="1:18" ht="38.25" customHeight="1">
      <c r="A18" s="154"/>
      <c r="B18" s="155"/>
      <c r="C18" s="71" t="s">
        <v>22</v>
      </c>
      <c r="D18" s="152" t="s">
        <v>81</v>
      </c>
      <c r="E18" s="152"/>
      <c r="F18" s="152"/>
      <c r="G18" s="152"/>
      <c r="H18" s="152"/>
      <c r="I18" s="156"/>
      <c r="J18" s="157"/>
      <c r="K18" s="152"/>
      <c r="L18" s="159"/>
      <c r="M18" s="159"/>
      <c r="N18" s="159"/>
      <c r="O18" s="159"/>
      <c r="P18" s="163"/>
      <c r="Q18" s="163"/>
      <c r="R18" s="176"/>
    </row>
    <row r="19" spans="1:18" ht="40.5" customHeight="1">
      <c r="A19" s="181" t="s">
        <v>145</v>
      </c>
      <c r="B19" s="183" t="s">
        <v>64</v>
      </c>
      <c r="C19" s="71" t="s">
        <v>21</v>
      </c>
      <c r="D19" s="152" t="s">
        <v>65</v>
      </c>
      <c r="E19" s="152"/>
      <c r="F19" s="152"/>
      <c r="G19" s="152"/>
      <c r="H19" s="152"/>
      <c r="I19" s="185" t="s">
        <v>66</v>
      </c>
      <c r="J19" s="160" t="s">
        <v>83</v>
      </c>
      <c r="K19" s="160" t="s">
        <v>6</v>
      </c>
      <c r="L19" s="179">
        <v>255800</v>
      </c>
      <c r="M19" s="179">
        <v>255800</v>
      </c>
      <c r="N19" s="179">
        <v>255800</v>
      </c>
      <c r="O19" s="179">
        <v>255800</v>
      </c>
      <c r="P19" s="162">
        <f t="shared" ref="P19" si="3">O19/M19</f>
        <v>1</v>
      </c>
      <c r="Q19" s="162" t="s">
        <v>6</v>
      </c>
      <c r="R19" s="175"/>
    </row>
    <row r="20" spans="1:18" ht="37.5" customHeight="1">
      <c r="A20" s="182"/>
      <c r="B20" s="184"/>
      <c r="C20" s="71" t="s">
        <v>22</v>
      </c>
      <c r="D20" s="152" t="s">
        <v>67</v>
      </c>
      <c r="E20" s="152"/>
      <c r="F20" s="152"/>
      <c r="G20" s="152"/>
      <c r="H20" s="152"/>
      <c r="I20" s="167"/>
      <c r="J20" s="161"/>
      <c r="K20" s="161"/>
      <c r="L20" s="180"/>
      <c r="M20" s="180"/>
      <c r="N20" s="180"/>
      <c r="O20" s="180"/>
      <c r="P20" s="163"/>
      <c r="Q20" s="163"/>
      <c r="R20" s="176"/>
    </row>
    <row r="21" spans="1:18" ht="72" customHeight="1">
      <c r="A21" s="70"/>
      <c r="B21" s="77"/>
      <c r="C21" s="71" t="s">
        <v>7</v>
      </c>
      <c r="D21" s="71" t="s">
        <v>69</v>
      </c>
      <c r="E21" s="71" t="s">
        <v>17</v>
      </c>
      <c r="F21" s="71" t="s">
        <v>17</v>
      </c>
      <c r="G21" s="71" t="s">
        <v>70</v>
      </c>
      <c r="H21" s="71" t="s">
        <v>11</v>
      </c>
      <c r="I21" s="68" t="s">
        <v>85</v>
      </c>
      <c r="J21" s="67" t="s">
        <v>8</v>
      </c>
      <c r="K21" s="67" t="s">
        <v>63</v>
      </c>
      <c r="L21" s="74">
        <v>1400</v>
      </c>
      <c r="M21" s="74">
        <v>1450</v>
      </c>
      <c r="N21" s="74">
        <v>1450</v>
      </c>
      <c r="O21" s="74">
        <v>1368.5</v>
      </c>
      <c r="P21" s="76">
        <f>O21/M21</f>
        <v>0.94379310344827583</v>
      </c>
      <c r="Q21" s="76">
        <f>O21/N21</f>
        <v>0.94379310344827583</v>
      </c>
      <c r="R21" s="101" t="s">
        <v>152</v>
      </c>
    </row>
    <row r="22" spans="1:18" ht="54" customHeight="1">
      <c r="A22" s="30"/>
      <c r="B22" s="186" t="s">
        <v>84</v>
      </c>
      <c r="C22" s="187"/>
      <c r="D22" s="187"/>
      <c r="E22" s="187"/>
      <c r="F22" s="187"/>
      <c r="G22" s="187"/>
      <c r="H22" s="187"/>
      <c r="I22" s="51" t="s">
        <v>15</v>
      </c>
      <c r="J22" s="31" t="s">
        <v>8</v>
      </c>
      <c r="K22" s="100" t="s">
        <v>63</v>
      </c>
      <c r="L22" s="22">
        <f>L15+L21</f>
        <v>36995.1</v>
      </c>
      <c r="M22" s="22">
        <f t="shared" ref="M22:O22" si="4">M15+M21</f>
        <v>41145.1</v>
      </c>
      <c r="N22" s="22">
        <f t="shared" si="4"/>
        <v>41145.1</v>
      </c>
      <c r="O22" s="22">
        <f t="shared" si="4"/>
        <v>33144.5</v>
      </c>
      <c r="P22" s="105">
        <f>O22/M22</f>
        <v>0.8055515723622011</v>
      </c>
      <c r="Q22" s="105">
        <f>O22/N22</f>
        <v>0.8055515723622011</v>
      </c>
      <c r="R22" s="101" t="s">
        <v>54</v>
      </c>
    </row>
    <row r="23" spans="1:18" ht="35.25" customHeight="1">
      <c r="A23" s="1" t="s">
        <v>87</v>
      </c>
      <c r="B23" s="188" t="s">
        <v>86</v>
      </c>
      <c r="C23" s="189"/>
      <c r="D23" s="189"/>
      <c r="E23" s="189"/>
      <c r="F23" s="189"/>
      <c r="G23" s="190"/>
      <c r="H23" s="32"/>
      <c r="I23" s="33"/>
      <c r="J23" s="34"/>
      <c r="K23" s="34"/>
      <c r="L23" s="35"/>
      <c r="M23" s="35"/>
      <c r="N23" s="35"/>
      <c r="O23" s="35"/>
      <c r="P23" s="36"/>
      <c r="Q23" s="36"/>
      <c r="R23" s="37"/>
    </row>
    <row r="24" spans="1:18" ht="33.75" customHeight="1">
      <c r="A24" s="1" t="s">
        <v>88</v>
      </c>
      <c r="B24" s="149" t="s">
        <v>89</v>
      </c>
      <c r="C24" s="150"/>
      <c r="D24" s="150"/>
      <c r="E24" s="150"/>
      <c r="F24" s="150"/>
      <c r="G24" s="151"/>
      <c r="H24" s="32"/>
      <c r="I24" s="33"/>
      <c r="J24" s="34"/>
      <c r="K24" s="34"/>
      <c r="L24" s="35"/>
      <c r="M24" s="35"/>
      <c r="N24" s="35"/>
      <c r="O24" s="35"/>
      <c r="P24" s="36"/>
      <c r="Q24" s="36"/>
      <c r="R24" s="37"/>
    </row>
    <row r="25" spans="1:18" ht="42" customHeight="1">
      <c r="A25" s="153" t="s">
        <v>95</v>
      </c>
      <c r="B25" s="211" t="s">
        <v>24</v>
      </c>
      <c r="C25" s="54" t="s">
        <v>21</v>
      </c>
      <c r="D25" s="212" t="s">
        <v>90</v>
      </c>
      <c r="E25" s="212"/>
      <c r="F25" s="212"/>
      <c r="G25" s="212"/>
      <c r="H25" s="212"/>
      <c r="I25" s="213" t="s">
        <v>37</v>
      </c>
      <c r="J25" s="214" t="s">
        <v>13</v>
      </c>
      <c r="K25" s="214" t="s">
        <v>6</v>
      </c>
      <c r="L25" s="218">
        <v>39025</v>
      </c>
      <c r="M25" s="218">
        <v>39025</v>
      </c>
      <c r="N25" s="218">
        <v>35151</v>
      </c>
      <c r="O25" s="218">
        <v>35151</v>
      </c>
      <c r="P25" s="215">
        <f>O25/M25</f>
        <v>0.9007303010890455</v>
      </c>
      <c r="Q25" s="215" t="s">
        <v>6</v>
      </c>
      <c r="R25" s="213" t="s">
        <v>146</v>
      </c>
    </row>
    <row r="26" spans="1:18" ht="39" customHeight="1">
      <c r="A26" s="154"/>
      <c r="B26" s="211"/>
      <c r="C26" s="54" t="s">
        <v>22</v>
      </c>
      <c r="D26" s="212" t="s">
        <v>25</v>
      </c>
      <c r="E26" s="212"/>
      <c r="F26" s="212"/>
      <c r="G26" s="212"/>
      <c r="H26" s="212"/>
      <c r="I26" s="213"/>
      <c r="J26" s="214"/>
      <c r="K26" s="214"/>
      <c r="L26" s="218"/>
      <c r="M26" s="218"/>
      <c r="N26" s="218"/>
      <c r="O26" s="218"/>
      <c r="P26" s="215"/>
      <c r="Q26" s="215"/>
      <c r="R26" s="213"/>
    </row>
    <row r="27" spans="1:18" ht="38.25" customHeight="1">
      <c r="A27" s="153" t="s">
        <v>96</v>
      </c>
      <c r="B27" s="211" t="s">
        <v>26</v>
      </c>
      <c r="C27" s="54" t="s">
        <v>21</v>
      </c>
      <c r="D27" s="212" t="s">
        <v>90</v>
      </c>
      <c r="E27" s="212"/>
      <c r="F27" s="212"/>
      <c r="G27" s="212"/>
      <c r="H27" s="212"/>
      <c r="I27" s="213" t="s">
        <v>37</v>
      </c>
      <c r="J27" s="214" t="s">
        <v>13</v>
      </c>
      <c r="K27" s="214" t="s">
        <v>6</v>
      </c>
      <c r="L27" s="218">
        <v>125</v>
      </c>
      <c r="M27" s="218">
        <v>125</v>
      </c>
      <c r="N27" s="218">
        <v>125</v>
      </c>
      <c r="O27" s="218">
        <v>125</v>
      </c>
      <c r="P27" s="215">
        <f t="shared" ref="P27" si="5">O27/M27</f>
        <v>1</v>
      </c>
      <c r="Q27" s="215" t="s">
        <v>6</v>
      </c>
      <c r="R27" s="213"/>
    </row>
    <row r="28" spans="1:18" ht="38.25" customHeight="1">
      <c r="A28" s="154"/>
      <c r="B28" s="211"/>
      <c r="C28" s="54" t="s">
        <v>22</v>
      </c>
      <c r="D28" s="212" t="s">
        <v>27</v>
      </c>
      <c r="E28" s="212"/>
      <c r="F28" s="212"/>
      <c r="G28" s="212"/>
      <c r="H28" s="212"/>
      <c r="I28" s="213"/>
      <c r="J28" s="214"/>
      <c r="K28" s="214"/>
      <c r="L28" s="218"/>
      <c r="M28" s="218"/>
      <c r="N28" s="218"/>
      <c r="O28" s="218"/>
      <c r="P28" s="215"/>
      <c r="Q28" s="215"/>
      <c r="R28" s="213"/>
    </row>
    <row r="29" spans="1:18" ht="37.5" customHeight="1">
      <c r="A29" s="153" t="s">
        <v>97</v>
      </c>
      <c r="B29" s="211" t="s">
        <v>28</v>
      </c>
      <c r="C29" s="54" t="s">
        <v>21</v>
      </c>
      <c r="D29" s="212" t="s">
        <v>90</v>
      </c>
      <c r="E29" s="212"/>
      <c r="F29" s="212"/>
      <c r="G29" s="212"/>
      <c r="H29" s="212"/>
      <c r="I29" s="213" t="s">
        <v>37</v>
      </c>
      <c r="J29" s="214" t="s">
        <v>13</v>
      </c>
      <c r="K29" s="214" t="s">
        <v>6</v>
      </c>
      <c r="L29" s="218">
        <v>70</v>
      </c>
      <c r="M29" s="218">
        <v>70</v>
      </c>
      <c r="N29" s="218">
        <v>70</v>
      </c>
      <c r="O29" s="218">
        <v>70</v>
      </c>
      <c r="P29" s="215">
        <f t="shared" ref="P29:P31" si="6">O29/M29</f>
        <v>1</v>
      </c>
      <c r="Q29" s="215" t="s">
        <v>6</v>
      </c>
      <c r="R29" s="213"/>
    </row>
    <row r="30" spans="1:18" ht="39.75" customHeight="1">
      <c r="A30" s="154"/>
      <c r="B30" s="211"/>
      <c r="C30" s="54" t="s">
        <v>22</v>
      </c>
      <c r="D30" s="212" t="s">
        <v>29</v>
      </c>
      <c r="E30" s="212"/>
      <c r="F30" s="212"/>
      <c r="G30" s="212"/>
      <c r="H30" s="212"/>
      <c r="I30" s="213"/>
      <c r="J30" s="214"/>
      <c r="K30" s="214"/>
      <c r="L30" s="214"/>
      <c r="M30" s="214"/>
      <c r="N30" s="214"/>
      <c r="O30" s="214"/>
      <c r="P30" s="215"/>
      <c r="Q30" s="215"/>
      <c r="R30" s="213"/>
    </row>
    <row r="31" spans="1:18" ht="47.25" customHeight="1">
      <c r="A31" s="153" t="s">
        <v>98</v>
      </c>
      <c r="B31" s="211" t="s">
        <v>93</v>
      </c>
      <c r="C31" s="79" t="s">
        <v>21</v>
      </c>
      <c r="D31" s="212" t="s">
        <v>91</v>
      </c>
      <c r="E31" s="212"/>
      <c r="F31" s="212"/>
      <c r="G31" s="212"/>
      <c r="H31" s="212"/>
      <c r="I31" s="213" t="s">
        <v>39</v>
      </c>
      <c r="J31" s="157" t="s">
        <v>14</v>
      </c>
      <c r="K31" s="214" t="s">
        <v>6</v>
      </c>
      <c r="L31" s="214">
        <v>300</v>
      </c>
      <c r="M31" s="214">
        <v>300</v>
      </c>
      <c r="N31" s="214">
        <v>446</v>
      </c>
      <c r="O31" s="214">
        <v>446</v>
      </c>
      <c r="P31" s="215">
        <f t="shared" si="6"/>
        <v>1.4866666666666666</v>
      </c>
      <c r="Q31" s="257" t="s">
        <v>6</v>
      </c>
      <c r="R31" s="213"/>
    </row>
    <row r="32" spans="1:18" ht="37.5" customHeight="1">
      <c r="A32" s="154"/>
      <c r="B32" s="211"/>
      <c r="C32" s="79" t="s">
        <v>22</v>
      </c>
      <c r="D32" s="212" t="s">
        <v>92</v>
      </c>
      <c r="E32" s="212"/>
      <c r="F32" s="212"/>
      <c r="G32" s="212"/>
      <c r="H32" s="212"/>
      <c r="I32" s="213"/>
      <c r="J32" s="157"/>
      <c r="K32" s="214"/>
      <c r="L32" s="214"/>
      <c r="M32" s="214"/>
      <c r="N32" s="214"/>
      <c r="O32" s="214"/>
      <c r="P32" s="215"/>
      <c r="Q32" s="257"/>
      <c r="R32" s="213"/>
    </row>
    <row r="33" spans="1:18" ht="61.5" customHeight="1">
      <c r="A33" s="158"/>
      <c r="B33" s="211"/>
      <c r="C33" s="79" t="s">
        <v>7</v>
      </c>
      <c r="D33" s="79" t="s">
        <v>69</v>
      </c>
      <c r="E33" s="79" t="s">
        <v>23</v>
      </c>
      <c r="F33" s="79" t="s">
        <v>10</v>
      </c>
      <c r="G33" s="79" t="s">
        <v>94</v>
      </c>
      <c r="H33" s="79" t="s">
        <v>11</v>
      </c>
      <c r="I33" s="83" t="s">
        <v>85</v>
      </c>
      <c r="J33" s="86" t="s">
        <v>8</v>
      </c>
      <c r="K33" s="86" t="s">
        <v>63</v>
      </c>
      <c r="L33" s="2">
        <v>6082</v>
      </c>
      <c r="M33" s="2">
        <v>7048</v>
      </c>
      <c r="N33" s="2">
        <v>7048</v>
      </c>
      <c r="O33" s="2">
        <v>7041.6</v>
      </c>
      <c r="P33" s="53">
        <f>O33/M33</f>
        <v>0.9990919409761635</v>
      </c>
      <c r="Q33" s="53">
        <f>O33/N33</f>
        <v>0.9990919409761635</v>
      </c>
      <c r="R33" s="104" t="s">
        <v>149</v>
      </c>
    </row>
    <row r="34" spans="1:18" ht="42" customHeight="1">
      <c r="A34" s="1" t="s">
        <v>100</v>
      </c>
      <c r="B34" s="149" t="s">
        <v>99</v>
      </c>
      <c r="C34" s="150"/>
      <c r="D34" s="150"/>
      <c r="E34" s="150"/>
      <c r="F34" s="150"/>
      <c r="G34" s="151"/>
      <c r="H34" s="32"/>
      <c r="I34" s="33"/>
      <c r="J34" s="34"/>
      <c r="K34" s="34"/>
      <c r="L34" s="35"/>
      <c r="M34" s="35"/>
      <c r="N34" s="35"/>
      <c r="O34" s="35"/>
      <c r="P34" s="36"/>
      <c r="Q34" s="36"/>
      <c r="R34" s="37"/>
    </row>
    <row r="35" spans="1:18" ht="37.9" customHeight="1">
      <c r="A35" s="205" t="s">
        <v>101</v>
      </c>
      <c r="B35" s="206" t="s">
        <v>102</v>
      </c>
      <c r="C35" s="54" t="s">
        <v>21</v>
      </c>
      <c r="D35" s="193" t="s">
        <v>42</v>
      </c>
      <c r="E35" s="194"/>
      <c r="F35" s="194"/>
      <c r="G35" s="194"/>
      <c r="H35" s="195"/>
      <c r="I35" s="200" t="s">
        <v>35</v>
      </c>
      <c r="J35" s="191" t="s">
        <v>14</v>
      </c>
      <c r="K35" s="191" t="s">
        <v>6</v>
      </c>
      <c r="L35" s="191">
        <v>1236</v>
      </c>
      <c r="M35" s="191">
        <v>1236</v>
      </c>
      <c r="N35" s="191">
        <v>1236</v>
      </c>
      <c r="O35" s="191">
        <v>1387</v>
      </c>
      <c r="P35" s="196">
        <f>O35/M35</f>
        <v>1.1221682847896439</v>
      </c>
      <c r="Q35" s="198" t="s">
        <v>6</v>
      </c>
      <c r="R35" s="200"/>
    </row>
    <row r="36" spans="1:18" ht="24.75" customHeight="1">
      <c r="A36" s="182"/>
      <c r="B36" s="207"/>
      <c r="C36" s="166" t="s">
        <v>22</v>
      </c>
      <c r="D36" s="208" t="s">
        <v>103</v>
      </c>
      <c r="E36" s="209"/>
      <c r="F36" s="209"/>
      <c r="G36" s="209"/>
      <c r="H36" s="210"/>
      <c r="I36" s="201"/>
      <c r="J36" s="192"/>
      <c r="K36" s="192"/>
      <c r="L36" s="192"/>
      <c r="M36" s="192"/>
      <c r="N36" s="192"/>
      <c r="O36" s="192"/>
      <c r="P36" s="197"/>
      <c r="Q36" s="199"/>
      <c r="R36" s="201"/>
    </row>
    <row r="37" spans="1:18" ht="58.5" customHeight="1">
      <c r="A37" s="182"/>
      <c r="B37" s="207"/>
      <c r="C37" s="167"/>
      <c r="D37" s="193"/>
      <c r="E37" s="194"/>
      <c r="F37" s="194"/>
      <c r="G37" s="194"/>
      <c r="H37" s="195"/>
      <c r="I37" s="81" t="s">
        <v>36</v>
      </c>
      <c r="J37" s="84" t="s">
        <v>13</v>
      </c>
      <c r="K37" s="84" t="s">
        <v>6</v>
      </c>
      <c r="L37" s="84">
        <v>202240</v>
      </c>
      <c r="M37" s="84">
        <v>202240</v>
      </c>
      <c r="N37" s="84">
        <v>202240</v>
      </c>
      <c r="O37" s="84">
        <v>159082</v>
      </c>
      <c r="P37" s="80">
        <f>O37/M37</f>
        <v>0.78660007911392404</v>
      </c>
      <c r="Q37" s="102" t="s">
        <v>6</v>
      </c>
      <c r="R37" s="92" t="s">
        <v>148</v>
      </c>
    </row>
    <row r="38" spans="1:18" ht="45" customHeight="1">
      <c r="A38" s="153" t="s">
        <v>112</v>
      </c>
      <c r="B38" s="211" t="s">
        <v>104</v>
      </c>
      <c r="C38" s="54" t="s">
        <v>21</v>
      </c>
      <c r="D38" s="212" t="s">
        <v>105</v>
      </c>
      <c r="E38" s="212"/>
      <c r="F38" s="212"/>
      <c r="G38" s="212"/>
      <c r="H38" s="212"/>
      <c r="I38" s="213" t="s">
        <v>35</v>
      </c>
      <c r="J38" s="214" t="s">
        <v>14</v>
      </c>
      <c r="K38" s="214" t="s">
        <v>6</v>
      </c>
      <c r="L38" s="214">
        <v>5</v>
      </c>
      <c r="M38" s="214">
        <v>4</v>
      </c>
      <c r="N38" s="214">
        <v>4</v>
      </c>
      <c r="O38" s="214">
        <v>4</v>
      </c>
      <c r="P38" s="215">
        <f>O38/M38</f>
        <v>1</v>
      </c>
      <c r="Q38" s="215" t="s">
        <v>6</v>
      </c>
      <c r="R38" s="213"/>
    </row>
    <row r="39" spans="1:18" ht="19.5" customHeight="1">
      <c r="A39" s="154"/>
      <c r="B39" s="211"/>
      <c r="C39" s="166" t="s">
        <v>22</v>
      </c>
      <c r="D39" s="208" t="s">
        <v>106</v>
      </c>
      <c r="E39" s="209"/>
      <c r="F39" s="209"/>
      <c r="G39" s="209"/>
      <c r="H39" s="210"/>
      <c r="I39" s="213"/>
      <c r="J39" s="214"/>
      <c r="K39" s="214"/>
      <c r="L39" s="214"/>
      <c r="M39" s="214"/>
      <c r="N39" s="214"/>
      <c r="O39" s="214"/>
      <c r="P39" s="215"/>
      <c r="Q39" s="215"/>
      <c r="R39" s="213"/>
    </row>
    <row r="40" spans="1:18" ht="30" customHeight="1">
      <c r="A40" s="158"/>
      <c r="B40" s="211"/>
      <c r="C40" s="167"/>
      <c r="D40" s="193"/>
      <c r="E40" s="194"/>
      <c r="F40" s="194"/>
      <c r="G40" s="194"/>
      <c r="H40" s="195"/>
      <c r="I40" s="81" t="s">
        <v>36</v>
      </c>
      <c r="J40" s="84" t="s">
        <v>13</v>
      </c>
      <c r="K40" s="84" t="s">
        <v>6</v>
      </c>
      <c r="L40" s="82">
        <v>1200</v>
      </c>
      <c r="M40" s="55">
        <v>1200</v>
      </c>
      <c r="N40" s="55">
        <v>1200</v>
      </c>
      <c r="O40" s="55">
        <v>2050</v>
      </c>
      <c r="P40" s="53">
        <f t="shared" ref="P40" si="7">O40/M40</f>
        <v>1.7083333333333333</v>
      </c>
      <c r="Q40" s="102" t="s">
        <v>6</v>
      </c>
      <c r="R40" s="7"/>
    </row>
    <row r="41" spans="1:18" ht="42" customHeight="1">
      <c r="A41" s="153" t="s">
        <v>113</v>
      </c>
      <c r="B41" s="211" t="s">
        <v>107</v>
      </c>
      <c r="C41" s="79" t="s">
        <v>21</v>
      </c>
      <c r="D41" s="212" t="s">
        <v>108</v>
      </c>
      <c r="E41" s="212"/>
      <c r="F41" s="212"/>
      <c r="G41" s="212"/>
      <c r="H41" s="212"/>
      <c r="I41" s="213" t="s">
        <v>110</v>
      </c>
      <c r="J41" s="214" t="s">
        <v>14</v>
      </c>
      <c r="K41" s="214" t="s">
        <v>6</v>
      </c>
      <c r="L41" s="214">
        <v>74</v>
      </c>
      <c r="M41" s="214">
        <v>74</v>
      </c>
      <c r="N41" s="214">
        <v>74</v>
      </c>
      <c r="O41" s="214">
        <v>74</v>
      </c>
      <c r="P41" s="215">
        <f>O41/M41</f>
        <v>1</v>
      </c>
      <c r="Q41" s="215" t="s">
        <v>6</v>
      </c>
      <c r="R41" s="213"/>
    </row>
    <row r="42" spans="1:18" ht="12.75" customHeight="1">
      <c r="A42" s="154"/>
      <c r="B42" s="211"/>
      <c r="C42" s="166" t="s">
        <v>22</v>
      </c>
      <c r="D42" s="208" t="s">
        <v>109</v>
      </c>
      <c r="E42" s="209"/>
      <c r="F42" s="209"/>
      <c r="G42" s="209"/>
      <c r="H42" s="210"/>
      <c r="I42" s="213"/>
      <c r="J42" s="214"/>
      <c r="K42" s="214"/>
      <c r="L42" s="214"/>
      <c r="M42" s="214"/>
      <c r="N42" s="214"/>
      <c r="O42" s="214"/>
      <c r="P42" s="215"/>
      <c r="Q42" s="215"/>
      <c r="R42" s="213"/>
    </row>
    <row r="43" spans="1:18" ht="42.75" customHeight="1">
      <c r="A43" s="158"/>
      <c r="B43" s="211"/>
      <c r="C43" s="167"/>
      <c r="D43" s="193"/>
      <c r="E43" s="194"/>
      <c r="F43" s="194"/>
      <c r="G43" s="194"/>
      <c r="H43" s="195"/>
      <c r="I43" s="81" t="s">
        <v>111</v>
      </c>
      <c r="J43" s="84" t="s">
        <v>13</v>
      </c>
      <c r="K43" s="84" t="s">
        <v>6</v>
      </c>
      <c r="L43" s="82">
        <v>1290</v>
      </c>
      <c r="M43" s="88">
        <v>1290</v>
      </c>
      <c r="N43" s="88">
        <v>1290</v>
      </c>
      <c r="O43" s="88">
        <v>1290</v>
      </c>
      <c r="P43" s="85">
        <f t="shared" ref="P43" si="8">O43/M43</f>
        <v>1</v>
      </c>
      <c r="Q43" s="102" t="s">
        <v>6</v>
      </c>
      <c r="R43" s="7"/>
    </row>
    <row r="44" spans="1:18" ht="97.5" customHeight="1">
      <c r="A44" s="99"/>
      <c r="B44" s="58"/>
      <c r="C44" s="86" t="s">
        <v>7</v>
      </c>
      <c r="D44" s="87" t="s">
        <v>69</v>
      </c>
      <c r="E44" s="87" t="s">
        <v>23</v>
      </c>
      <c r="F44" s="87" t="s">
        <v>10</v>
      </c>
      <c r="G44" s="87" t="s">
        <v>94</v>
      </c>
      <c r="H44" s="87" t="s">
        <v>11</v>
      </c>
      <c r="I44" s="83" t="s">
        <v>85</v>
      </c>
      <c r="J44" s="86" t="s">
        <v>8</v>
      </c>
      <c r="K44" s="86" t="s">
        <v>63</v>
      </c>
      <c r="L44" s="55">
        <v>23064.7</v>
      </c>
      <c r="M44" s="55">
        <v>30923.4</v>
      </c>
      <c r="N44" s="55">
        <v>30923.4</v>
      </c>
      <c r="O44" s="55">
        <v>27964.5</v>
      </c>
      <c r="P44" s="53">
        <f>O44/M44</f>
        <v>0.90431517879663936</v>
      </c>
      <c r="Q44" s="53">
        <f>O44/N44</f>
        <v>0.90431517879663936</v>
      </c>
      <c r="R44" s="104" t="s">
        <v>151</v>
      </c>
    </row>
    <row r="45" spans="1:18" ht="42" customHeight="1">
      <c r="A45" s="1" t="s">
        <v>114</v>
      </c>
      <c r="B45" s="149" t="s">
        <v>115</v>
      </c>
      <c r="C45" s="150"/>
      <c r="D45" s="150"/>
      <c r="E45" s="150"/>
      <c r="F45" s="150"/>
      <c r="G45" s="151"/>
      <c r="H45" s="32"/>
      <c r="I45" s="33"/>
      <c r="J45" s="34"/>
      <c r="K45" s="34"/>
      <c r="L45" s="35"/>
      <c r="M45" s="35"/>
      <c r="N45" s="35"/>
      <c r="O45" s="35"/>
      <c r="P45" s="36"/>
      <c r="Q45" s="36"/>
      <c r="R45" s="37"/>
    </row>
    <row r="46" spans="1:18" ht="40.5" customHeight="1">
      <c r="A46" s="153" t="s">
        <v>128</v>
      </c>
      <c r="B46" s="211" t="s">
        <v>119</v>
      </c>
      <c r="C46" s="86" t="s">
        <v>21</v>
      </c>
      <c r="D46" s="212" t="s">
        <v>118</v>
      </c>
      <c r="E46" s="212"/>
      <c r="F46" s="212"/>
      <c r="G46" s="212"/>
      <c r="H46" s="212"/>
      <c r="I46" s="213" t="s">
        <v>40</v>
      </c>
      <c r="J46" s="214" t="s">
        <v>13</v>
      </c>
      <c r="K46" s="214" t="s">
        <v>6</v>
      </c>
      <c r="L46" s="218">
        <v>2200</v>
      </c>
      <c r="M46" s="218">
        <v>2200</v>
      </c>
      <c r="N46" s="218">
        <v>2200</v>
      </c>
      <c r="O46" s="218">
        <v>2200</v>
      </c>
      <c r="P46" s="215">
        <f t="shared" ref="P46" si="9">O46/M46</f>
        <v>1</v>
      </c>
      <c r="Q46" s="215" t="s">
        <v>6</v>
      </c>
      <c r="R46" s="213"/>
    </row>
    <row r="47" spans="1:18" ht="38.25" customHeight="1">
      <c r="A47" s="154"/>
      <c r="B47" s="211"/>
      <c r="C47" s="86" t="s">
        <v>22</v>
      </c>
      <c r="D47" s="212" t="s">
        <v>31</v>
      </c>
      <c r="E47" s="212"/>
      <c r="F47" s="212"/>
      <c r="G47" s="212"/>
      <c r="H47" s="212"/>
      <c r="I47" s="213"/>
      <c r="J47" s="214"/>
      <c r="K47" s="214"/>
      <c r="L47" s="214"/>
      <c r="M47" s="214"/>
      <c r="N47" s="214"/>
      <c r="O47" s="214"/>
      <c r="P47" s="215"/>
      <c r="Q47" s="215"/>
      <c r="R47" s="213"/>
    </row>
    <row r="48" spans="1:18" ht="41.25" customHeight="1">
      <c r="A48" s="256" t="s">
        <v>129</v>
      </c>
      <c r="B48" s="250" t="s">
        <v>120</v>
      </c>
      <c r="C48" s="86" t="s">
        <v>21</v>
      </c>
      <c r="D48" s="212" t="s">
        <v>118</v>
      </c>
      <c r="E48" s="212"/>
      <c r="F48" s="212"/>
      <c r="G48" s="212"/>
      <c r="H48" s="212"/>
      <c r="I48" s="213" t="s">
        <v>40</v>
      </c>
      <c r="J48" s="214" t="s">
        <v>13</v>
      </c>
      <c r="K48" s="214" t="s">
        <v>6</v>
      </c>
      <c r="L48" s="218">
        <v>400</v>
      </c>
      <c r="M48" s="218">
        <v>400</v>
      </c>
      <c r="N48" s="218">
        <v>400</v>
      </c>
      <c r="O48" s="218">
        <v>400</v>
      </c>
      <c r="P48" s="215">
        <f t="shared" ref="P48" si="10">O48/M48</f>
        <v>1</v>
      </c>
      <c r="Q48" s="215" t="s">
        <v>6</v>
      </c>
      <c r="R48" s="213"/>
    </row>
    <row r="49" spans="1:18" ht="42.75" customHeight="1">
      <c r="A49" s="256"/>
      <c r="B49" s="252"/>
      <c r="C49" s="86" t="s">
        <v>22</v>
      </c>
      <c r="D49" s="212" t="s">
        <v>34</v>
      </c>
      <c r="E49" s="212"/>
      <c r="F49" s="212"/>
      <c r="G49" s="212"/>
      <c r="H49" s="212"/>
      <c r="I49" s="213"/>
      <c r="J49" s="214"/>
      <c r="K49" s="214"/>
      <c r="L49" s="214"/>
      <c r="M49" s="214"/>
      <c r="N49" s="214"/>
      <c r="O49" s="214"/>
      <c r="P49" s="215"/>
      <c r="Q49" s="215"/>
      <c r="R49" s="213"/>
    </row>
    <row r="50" spans="1:18" ht="39.75" customHeight="1">
      <c r="A50" s="153" t="s">
        <v>130</v>
      </c>
      <c r="B50" s="211" t="s">
        <v>30</v>
      </c>
      <c r="C50" s="86" t="s">
        <v>21</v>
      </c>
      <c r="D50" s="212" t="s">
        <v>116</v>
      </c>
      <c r="E50" s="212"/>
      <c r="F50" s="212"/>
      <c r="G50" s="212"/>
      <c r="H50" s="212"/>
      <c r="I50" s="213" t="s">
        <v>40</v>
      </c>
      <c r="J50" s="214" t="s">
        <v>13</v>
      </c>
      <c r="K50" s="214" t="s">
        <v>6</v>
      </c>
      <c r="L50" s="218">
        <v>250</v>
      </c>
      <c r="M50" s="218">
        <v>250</v>
      </c>
      <c r="N50" s="218">
        <v>250</v>
      </c>
      <c r="O50" s="218">
        <v>250</v>
      </c>
      <c r="P50" s="215">
        <f t="shared" ref="P50" si="11">O50/M50</f>
        <v>1</v>
      </c>
      <c r="Q50" s="215" t="s">
        <v>6</v>
      </c>
      <c r="R50" s="213"/>
    </row>
    <row r="51" spans="1:18" ht="39.75" customHeight="1">
      <c r="A51" s="154"/>
      <c r="B51" s="211"/>
      <c r="C51" s="86" t="s">
        <v>22</v>
      </c>
      <c r="D51" s="212" t="s">
        <v>32</v>
      </c>
      <c r="E51" s="212"/>
      <c r="F51" s="212"/>
      <c r="G51" s="212"/>
      <c r="H51" s="212"/>
      <c r="I51" s="213"/>
      <c r="J51" s="214"/>
      <c r="K51" s="214"/>
      <c r="L51" s="214"/>
      <c r="M51" s="214"/>
      <c r="N51" s="214"/>
      <c r="O51" s="214"/>
      <c r="P51" s="215"/>
      <c r="Q51" s="215"/>
      <c r="R51" s="213"/>
    </row>
    <row r="52" spans="1:18" ht="44.25" customHeight="1">
      <c r="A52" s="256" t="s">
        <v>131</v>
      </c>
      <c r="B52" s="250" t="s">
        <v>33</v>
      </c>
      <c r="C52" s="86" t="s">
        <v>21</v>
      </c>
      <c r="D52" s="212" t="s">
        <v>116</v>
      </c>
      <c r="E52" s="212"/>
      <c r="F52" s="212"/>
      <c r="G52" s="212"/>
      <c r="H52" s="212"/>
      <c r="I52" s="213" t="s">
        <v>40</v>
      </c>
      <c r="J52" s="214" t="s">
        <v>13</v>
      </c>
      <c r="K52" s="214" t="s">
        <v>6</v>
      </c>
      <c r="L52" s="218">
        <v>150</v>
      </c>
      <c r="M52" s="218">
        <v>150</v>
      </c>
      <c r="N52" s="218">
        <v>150</v>
      </c>
      <c r="O52" s="218">
        <v>150</v>
      </c>
      <c r="P52" s="215">
        <f t="shared" ref="P52" si="12">O52/M52</f>
        <v>1</v>
      </c>
      <c r="Q52" s="215" t="s">
        <v>6</v>
      </c>
      <c r="R52" s="213"/>
    </row>
    <row r="53" spans="1:18" ht="42" customHeight="1">
      <c r="A53" s="256"/>
      <c r="B53" s="252"/>
      <c r="C53" s="86" t="s">
        <v>22</v>
      </c>
      <c r="D53" s="212" t="s">
        <v>117</v>
      </c>
      <c r="E53" s="212"/>
      <c r="F53" s="212"/>
      <c r="G53" s="212"/>
      <c r="H53" s="212"/>
      <c r="I53" s="213"/>
      <c r="J53" s="214"/>
      <c r="K53" s="214"/>
      <c r="L53" s="214"/>
      <c r="M53" s="214"/>
      <c r="N53" s="214"/>
      <c r="O53" s="214"/>
      <c r="P53" s="215"/>
      <c r="Q53" s="215"/>
      <c r="R53" s="213"/>
    </row>
    <row r="54" spans="1:18" ht="40.5" customHeight="1">
      <c r="A54" s="219" t="s">
        <v>132</v>
      </c>
      <c r="B54" s="220" t="s">
        <v>122</v>
      </c>
      <c r="C54" s="54" t="s">
        <v>21</v>
      </c>
      <c r="D54" s="222" t="s">
        <v>121</v>
      </c>
      <c r="E54" s="223"/>
      <c r="F54" s="223"/>
      <c r="G54" s="223"/>
      <c r="H54" s="224"/>
      <c r="I54" s="200" t="s">
        <v>35</v>
      </c>
      <c r="J54" s="191" t="s">
        <v>14</v>
      </c>
      <c r="K54" s="191" t="s">
        <v>6</v>
      </c>
      <c r="L54" s="191">
        <v>15</v>
      </c>
      <c r="M54" s="191">
        <v>15</v>
      </c>
      <c r="N54" s="191">
        <v>15</v>
      </c>
      <c r="O54" s="191">
        <v>15</v>
      </c>
      <c r="P54" s="196">
        <f t="shared" ref="P54" si="13">O54/M54</f>
        <v>1</v>
      </c>
      <c r="Q54" s="198" t="s">
        <v>6</v>
      </c>
      <c r="R54" s="200"/>
    </row>
    <row r="55" spans="1:18" ht="39.75" customHeight="1">
      <c r="A55" s="182"/>
      <c r="B55" s="221"/>
      <c r="C55" s="54" t="s">
        <v>22</v>
      </c>
      <c r="D55" s="222" t="s">
        <v>123</v>
      </c>
      <c r="E55" s="223"/>
      <c r="F55" s="223"/>
      <c r="G55" s="223"/>
      <c r="H55" s="224"/>
      <c r="I55" s="201"/>
      <c r="J55" s="192"/>
      <c r="K55" s="192"/>
      <c r="L55" s="192"/>
      <c r="M55" s="192"/>
      <c r="N55" s="192"/>
      <c r="O55" s="192"/>
      <c r="P55" s="197"/>
      <c r="Q55" s="199"/>
      <c r="R55" s="201"/>
    </row>
    <row r="56" spans="1:18" ht="43.5" customHeight="1">
      <c r="A56" s="153" t="s">
        <v>133</v>
      </c>
      <c r="B56" s="211" t="s">
        <v>124</v>
      </c>
      <c r="C56" s="90" t="s">
        <v>21</v>
      </c>
      <c r="D56" s="212" t="s">
        <v>43</v>
      </c>
      <c r="E56" s="212"/>
      <c r="F56" s="212"/>
      <c r="G56" s="212"/>
      <c r="H56" s="212"/>
      <c r="I56" s="213" t="s">
        <v>38</v>
      </c>
      <c r="J56" s="214" t="s">
        <v>14</v>
      </c>
      <c r="K56" s="214" t="s">
        <v>6</v>
      </c>
      <c r="L56" s="218">
        <v>10207</v>
      </c>
      <c r="M56" s="218">
        <v>10207</v>
      </c>
      <c r="N56" s="218">
        <v>10207</v>
      </c>
      <c r="O56" s="218">
        <v>10207</v>
      </c>
      <c r="P56" s="215">
        <f t="shared" ref="P56" si="14">O56/M56</f>
        <v>1</v>
      </c>
      <c r="Q56" s="215" t="s">
        <v>6</v>
      </c>
      <c r="R56" s="213"/>
    </row>
    <row r="57" spans="1:18" ht="39" customHeight="1">
      <c r="A57" s="154"/>
      <c r="B57" s="211"/>
      <c r="C57" s="90" t="s">
        <v>22</v>
      </c>
      <c r="D57" s="212" t="s">
        <v>125</v>
      </c>
      <c r="E57" s="212"/>
      <c r="F57" s="212"/>
      <c r="G57" s="212"/>
      <c r="H57" s="212"/>
      <c r="I57" s="213"/>
      <c r="J57" s="214"/>
      <c r="K57" s="214"/>
      <c r="L57" s="214"/>
      <c r="M57" s="214"/>
      <c r="N57" s="214"/>
      <c r="O57" s="214"/>
      <c r="P57" s="215"/>
      <c r="Q57" s="215"/>
      <c r="R57" s="213"/>
    </row>
    <row r="58" spans="1:18" ht="61.5" customHeight="1">
      <c r="A58" s="158"/>
      <c r="B58" s="211"/>
      <c r="C58" s="90" t="s">
        <v>7</v>
      </c>
      <c r="D58" s="94" t="s">
        <v>69</v>
      </c>
      <c r="E58" s="94" t="s">
        <v>23</v>
      </c>
      <c r="F58" s="94" t="s">
        <v>10</v>
      </c>
      <c r="G58" s="94" t="s">
        <v>94</v>
      </c>
      <c r="H58" s="94" t="s">
        <v>11</v>
      </c>
      <c r="I58" s="97" t="s">
        <v>19</v>
      </c>
      <c r="J58" s="95" t="s">
        <v>8</v>
      </c>
      <c r="K58" s="90" t="s">
        <v>63</v>
      </c>
      <c r="L58" s="96">
        <v>2360</v>
      </c>
      <c r="M58" s="96">
        <v>2435.1</v>
      </c>
      <c r="N58" s="96">
        <v>2435.1</v>
      </c>
      <c r="O58" s="96">
        <v>2427.1999999999998</v>
      </c>
      <c r="P58" s="93">
        <f t="shared" ref="P58" si="15">O58/M58</f>
        <v>0.99675578005010057</v>
      </c>
      <c r="Q58" s="93">
        <f t="shared" ref="Q58" si="16">O58/N58</f>
        <v>0.99675578005010057</v>
      </c>
      <c r="R58" s="104" t="s">
        <v>149</v>
      </c>
    </row>
    <row r="59" spans="1:18" ht="42" customHeight="1">
      <c r="A59" s="1" t="s">
        <v>127</v>
      </c>
      <c r="B59" s="149" t="s">
        <v>126</v>
      </c>
      <c r="C59" s="150"/>
      <c r="D59" s="150"/>
      <c r="E59" s="150"/>
      <c r="F59" s="150"/>
      <c r="G59" s="151"/>
      <c r="H59" s="32"/>
      <c r="I59" s="33"/>
      <c r="J59" s="34"/>
      <c r="K59" s="34"/>
      <c r="L59" s="35"/>
      <c r="M59" s="35"/>
      <c r="N59" s="35"/>
      <c r="O59" s="35"/>
      <c r="P59" s="36"/>
      <c r="Q59" s="36"/>
      <c r="R59" s="37"/>
    </row>
    <row r="60" spans="1:18" ht="41.25" customHeight="1">
      <c r="A60" s="225" t="s">
        <v>139</v>
      </c>
      <c r="B60" s="227" t="s">
        <v>134</v>
      </c>
      <c r="C60" s="89" t="s">
        <v>21</v>
      </c>
      <c r="D60" s="212" t="s">
        <v>42</v>
      </c>
      <c r="E60" s="212"/>
      <c r="F60" s="212"/>
      <c r="G60" s="212"/>
      <c r="H60" s="212"/>
      <c r="I60" s="213" t="s">
        <v>35</v>
      </c>
      <c r="J60" s="214" t="s">
        <v>14</v>
      </c>
      <c r="K60" s="214" t="s">
        <v>6</v>
      </c>
      <c r="L60" s="214">
        <v>241</v>
      </c>
      <c r="M60" s="214">
        <v>241</v>
      </c>
      <c r="N60" s="214">
        <v>241</v>
      </c>
      <c r="O60" s="214">
        <v>196</v>
      </c>
      <c r="P60" s="215">
        <f t="shared" ref="P60" si="17">O60/M60</f>
        <v>0.81327800829875518</v>
      </c>
      <c r="Q60" s="215" t="s">
        <v>6</v>
      </c>
      <c r="R60" s="213" t="s">
        <v>147</v>
      </c>
    </row>
    <row r="61" spans="1:18" ht="38.25" customHeight="1">
      <c r="A61" s="226"/>
      <c r="B61" s="228"/>
      <c r="C61" s="89" t="s">
        <v>22</v>
      </c>
      <c r="D61" s="212" t="s">
        <v>103</v>
      </c>
      <c r="E61" s="212"/>
      <c r="F61" s="212"/>
      <c r="G61" s="212"/>
      <c r="H61" s="212"/>
      <c r="I61" s="213"/>
      <c r="J61" s="214"/>
      <c r="K61" s="214"/>
      <c r="L61" s="214"/>
      <c r="M61" s="214"/>
      <c r="N61" s="214"/>
      <c r="O61" s="214"/>
      <c r="P61" s="215"/>
      <c r="Q61" s="215"/>
      <c r="R61" s="213"/>
    </row>
    <row r="62" spans="1:18" ht="41.25" customHeight="1">
      <c r="A62" s="225" t="s">
        <v>140</v>
      </c>
      <c r="B62" s="227" t="s">
        <v>135</v>
      </c>
      <c r="C62" s="89" t="s">
        <v>21</v>
      </c>
      <c r="D62" s="212" t="s">
        <v>42</v>
      </c>
      <c r="E62" s="212"/>
      <c r="F62" s="212"/>
      <c r="G62" s="212"/>
      <c r="H62" s="212"/>
      <c r="I62" s="213" t="s">
        <v>35</v>
      </c>
      <c r="J62" s="214" t="s">
        <v>14</v>
      </c>
      <c r="K62" s="214" t="s">
        <v>6</v>
      </c>
      <c r="L62" s="214">
        <v>24</v>
      </c>
      <c r="M62" s="214">
        <v>24</v>
      </c>
      <c r="N62" s="214">
        <v>24</v>
      </c>
      <c r="O62" s="214">
        <v>26</v>
      </c>
      <c r="P62" s="215">
        <f t="shared" ref="P62" si="18">O62/M62</f>
        <v>1.0833333333333333</v>
      </c>
      <c r="Q62" s="215" t="s">
        <v>6</v>
      </c>
      <c r="R62" s="213"/>
    </row>
    <row r="63" spans="1:18" ht="41.25" customHeight="1">
      <c r="A63" s="226"/>
      <c r="B63" s="228"/>
      <c r="C63" s="89" t="s">
        <v>22</v>
      </c>
      <c r="D63" s="212" t="s">
        <v>103</v>
      </c>
      <c r="E63" s="212"/>
      <c r="F63" s="212"/>
      <c r="G63" s="212"/>
      <c r="H63" s="212"/>
      <c r="I63" s="213"/>
      <c r="J63" s="214"/>
      <c r="K63" s="214"/>
      <c r="L63" s="214"/>
      <c r="M63" s="214"/>
      <c r="N63" s="214"/>
      <c r="O63" s="214"/>
      <c r="P63" s="215"/>
      <c r="Q63" s="215"/>
      <c r="R63" s="213"/>
    </row>
    <row r="64" spans="1:18" ht="42" customHeight="1">
      <c r="A64" s="153" t="s">
        <v>141</v>
      </c>
      <c r="B64" s="211" t="s">
        <v>107</v>
      </c>
      <c r="C64" s="89" t="s">
        <v>21</v>
      </c>
      <c r="D64" s="212" t="s">
        <v>108</v>
      </c>
      <c r="E64" s="212"/>
      <c r="F64" s="212"/>
      <c r="G64" s="212"/>
      <c r="H64" s="212"/>
      <c r="I64" s="213" t="s">
        <v>110</v>
      </c>
      <c r="J64" s="214" t="s">
        <v>14</v>
      </c>
      <c r="K64" s="214" t="s">
        <v>6</v>
      </c>
      <c r="L64" s="214">
        <v>5</v>
      </c>
      <c r="M64" s="214">
        <v>5</v>
      </c>
      <c r="N64" s="214">
        <v>5</v>
      </c>
      <c r="O64" s="214">
        <v>5</v>
      </c>
      <c r="P64" s="215">
        <f>O64/M64</f>
        <v>1</v>
      </c>
      <c r="Q64" s="215" t="s">
        <v>6</v>
      </c>
      <c r="R64" s="213"/>
    </row>
    <row r="65" spans="1:18" ht="3" customHeight="1">
      <c r="A65" s="154"/>
      <c r="B65" s="211"/>
      <c r="C65" s="166" t="s">
        <v>22</v>
      </c>
      <c r="D65" s="208" t="s">
        <v>109</v>
      </c>
      <c r="E65" s="209"/>
      <c r="F65" s="209"/>
      <c r="G65" s="209"/>
      <c r="H65" s="210"/>
      <c r="I65" s="213"/>
      <c r="J65" s="214"/>
      <c r="K65" s="214"/>
      <c r="L65" s="214"/>
      <c r="M65" s="214"/>
      <c r="N65" s="214"/>
      <c r="O65" s="214"/>
      <c r="P65" s="215"/>
      <c r="Q65" s="215"/>
      <c r="R65" s="213"/>
    </row>
    <row r="66" spans="1:18" ht="42" customHeight="1">
      <c r="A66" s="158"/>
      <c r="B66" s="211"/>
      <c r="C66" s="167"/>
      <c r="D66" s="193"/>
      <c r="E66" s="194"/>
      <c r="F66" s="194"/>
      <c r="G66" s="194"/>
      <c r="H66" s="195"/>
      <c r="I66" s="97" t="s">
        <v>111</v>
      </c>
      <c r="J66" s="95" t="s">
        <v>13</v>
      </c>
      <c r="K66" s="95" t="s">
        <v>6</v>
      </c>
      <c r="L66" s="98">
        <v>55</v>
      </c>
      <c r="M66" s="98">
        <v>55</v>
      </c>
      <c r="N66" s="98">
        <v>55</v>
      </c>
      <c r="O66" s="98">
        <v>55</v>
      </c>
      <c r="P66" s="93">
        <f t="shared" ref="P66:P67" si="19">O66/M66</f>
        <v>1</v>
      </c>
      <c r="Q66" s="102" t="s">
        <v>6</v>
      </c>
      <c r="R66" s="7"/>
    </row>
    <row r="67" spans="1:18" ht="37.5" customHeight="1">
      <c r="A67" s="153" t="s">
        <v>142</v>
      </c>
      <c r="B67" s="211" t="s">
        <v>136</v>
      </c>
      <c r="C67" s="89" t="s">
        <v>21</v>
      </c>
      <c r="D67" s="212" t="s">
        <v>65</v>
      </c>
      <c r="E67" s="212"/>
      <c r="F67" s="212"/>
      <c r="G67" s="212"/>
      <c r="H67" s="212"/>
      <c r="I67" s="213" t="s">
        <v>137</v>
      </c>
      <c r="J67" s="214" t="s">
        <v>138</v>
      </c>
      <c r="K67" s="214" t="s">
        <v>6</v>
      </c>
      <c r="L67" s="214">
        <v>80930</v>
      </c>
      <c r="M67" s="214">
        <v>80930</v>
      </c>
      <c r="N67" s="214">
        <v>80930</v>
      </c>
      <c r="O67" s="214">
        <v>80930</v>
      </c>
      <c r="P67" s="215">
        <f t="shared" si="19"/>
        <v>1</v>
      </c>
      <c r="Q67" s="215" t="s">
        <v>6</v>
      </c>
      <c r="R67" s="213"/>
    </row>
    <row r="68" spans="1:18" ht="41.25" customHeight="1">
      <c r="A68" s="154"/>
      <c r="B68" s="211"/>
      <c r="C68" s="89" t="s">
        <v>22</v>
      </c>
      <c r="D68" s="212" t="s">
        <v>67</v>
      </c>
      <c r="E68" s="212"/>
      <c r="F68" s="212"/>
      <c r="G68" s="212"/>
      <c r="H68" s="212"/>
      <c r="I68" s="213"/>
      <c r="J68" s="214"/>
      <c r="K68" s="214"/>
      <c r="L68" s="214"/>
      <c r="M68" s="214"/>
      <c r="N68" s="214"/>
      <c r="O68" s="214"/>
      <c r="P68" s="215"/>
      <c r="Q68" s="215"/>
      <c r="R68" s="213"/>
    </row>
    <row r="69" spans="1:18" ht="61.5" customHeight="1">
      <c r="A69" s="158"/>
      <c r="B69" s="211"/>
      <c r="C69" s="90" t="s">
        <v>7</v>
      </c>
      <c r="D69" s="94" t="s">
        <v>69</v>
      </c>
      <c r="E69" s="94" t="s">
        <v>23</v>
      </c>
      <c r="F69" s="94" t="s">
        <v>10</v>
      </c>
      <c r="G69" s="94" t="s">
        <v>94</v>
      </c>
      <c r="H69" s="94" t="s">
        <v>11</v>
      </c>
      <c r="I69" s="97" t="s">
        <v>19</v>
      </c>
      <c r="J69" s="95" t="s">
        <v>8</v>
      </c>
      <c r="K69" s="90" t="s">
        <v>63</v>
      </c>
      <c r="L69" s="96">
        <v>4800</v>
      </c>
      <c r="M69" s="96">
        <v>10632.6</v>
      </c>
      <c r="N69" s="96">
        <v>10632.6</v>
      </c>
      <c r="O69" s="96">
        <v>10558.8</v>
      </c>
      <c r="P69" s="93">
        <f t="shared" ref="P69" si="20">O69/M69</f>
        <v>0.99305908244455721</v>
      </c>
      <c r="Q69" s="93">
        <f>O69/N69</f>
        <v>0.99305908244455721</v>
      </c>
      <c r="R69" s="104" t="s">
        <v>149</v>
      </c>
    </row>
    <row r="70" spans="1:18" s="3" customFormat="1" ht="58.5" customHeight="1">
      <c r="A70" s="46"/>
      <c r="B70" s="254" t="s">
        <v>143</v>
      </c>
      <c r="C70" s="255"/>
      <c r="D70" s="255"/>
      <c r="E70" s="255"/>
      <c r="F70" s="255"/>
      <c r="G70" s="255"/>
      <c r="H70" s="255"/>
      <c r="I70" s="52" t="s">
        <v>15</v>
      </c>
      <c r="J70" s="39" t="s">
        <v>8</v>
      </c>
      <c r="K70" s="100" t="s">
        <v>63</v>
      </c>
      <c r="L70" s="40">
        <f>L33+L44+L58+L69</f>
        <v>36306.699999999997</v>
      </c>
      <c r="M70" s="40">
        <f t="shared" ref="M70:O70" si="21">M33+M44+M58+M69</f>
        <v>51039.1</v>
      </c>
      <c r="N70" s="40">
        <f t="shared" si="21"/>
        <v>51039.1</v>
      </c>
      <c r="O70" s="40">
        <f t="shared" si="21"/>
        <v>47992.099999999991</v>
      </c>
      <c r="P70" s="41">
        <f>O70/M70</f>
        <v>0.94030067144600893</v>
      </c>
      <c r="Q70" s="41">
        <f>O70/N70</f>
        <v>0.94030067144600893</v>
      </c>
      <c r="R70" s="104"/>
    </row>
    <row r="71" spans="1:18">
      <c r="A71" s="47"/>
      <c r="B71" s="229" t="s">
        <v>153</v>
      </c>
      <c r="C71" s="230"/>
      <c r="D71" s="230"/>
      <c r="E71" s="230"/>
      <c r="F71" s="230"/>
      <c r="G71" s="230"/>
      <c r="H71" s="230"/>
      <c r="I71" s="231"/>
      <c r="J71" s="21" t="s">
        <v>8</v>
      </c>
      <c r="K71" s="48"/>
      <c r="L71" s="49">
        <f>L22+L70</f>
        <v>73301.799999999988</v>
      </c>
      <c r="M71" s="49">
        <f t="shared" ref="M71:O71" si="22">M22+M70</f>
        <v>92184.2</v>
      </c>
      <c r="N71" s="49">
        <f t="shared" si="22"/>
        <v>92184.2</v>
      </c>
      <c r="O71" s="49">
        <f t="shared" si="22"/>
        <v>81136.599999999991</v>
      </c>
      <c r="P71" s="50">
        <f t="shared" ref="P71" si="23">O71/M71</f>
        <v>0.8801573371575605</v>
      </c>
      <c r="Q71" s="50">
        <f t="shared" ref="Q71" si="24">O71/N71</f>
        <v>0.8801573371575605</v>
      </c>
      <c r="R71" s="38"/>
    </row>
    <row r="72" spans="1:18">
      <c r="A72" s="42"/>
      <c r="B72" s="4"/>
      <c r="C72" s="4"/>
      <c r="D72" s="4"/>
      <c r="E72" s="4"/>
      <c r="F72" s="4"/>
      <c r="G72" s="4"/>
      <c r="H72" s="4"/>
      <c r="I72" s="43"/>
      <c r="J72" s="44"/>
      <c r="K72" s="5"/>
      <c r="L72" s="6"/>
      <c r="M72" s="6"/>
      <c r="N72" s="6"/>
      <c r="O72" s="6"/>
      <c r="P72" s="6"/>
      <c r="Q72" s="6"/>
      <c r="R72" s="45"/>
    </row>
    <row r="74" spans="1:18">
      <c r="B74" s="11" t="s">
        <v>154</v>
      </c>
    </row>
    <row r="75" spans="1:18">
      <c r="B75" s="11" t="s">
        <v>155</v>
      </c>
    </row>
    <row r="76" spans="1:18">
      <c r="B76" s="11" t="s">
        <v>156</v>
      </c>
      <c r="M76" s="13" t="s">
        <v>157</v>
      </c>
    </row>
  </sheetData>
  <mergeCells count="326">
    <mergeCell ref="L25:L26"/>
    <mergeCell ref="Q31:Q32"/>
    <mergeCell ref="Q29:Q30"/>
    <mergeCell ref="M25:M26"/>
    <mergeCell ref="N25:N26"/>
    <mergeCell ref="O25:O26"/>
    <mergeCell ref="P25:P26"/>
    <mergeCell ref="Q25:Q26"/>
    <mergeCell ref="I27:I28"/>
    <mergeCell ref="K29:K30"/>
    <mergeCell ref="K31:K32"/>
    <mergeCell ref="L31:L32"/>
    <mergeCell ref="M31:M32"/>
    <mergeCell ref="N31:N32"/>
    <mergeCell ref="O31:O32"/>
    <mergeCell ref="P31:P32"/>
    <mergeCell ref="J27:J28"/>
    <mergeCell ref="K27:K28"/>
    <mergeCell ref="L27:L28"/>
    <mergeCell ref="M27:M28"/>
    <mergeCell ref="N27:N28"/>
    <mergeCell ref="O27:O28"/>
    <mergeCell ref="P27:P28"/>
    <mergeCell ref="I29:I30"/>
    <mergeCell ref="B71:I71"/>
    <mergeCell ref="B22:H22"/>
    <mergeCell ref="B34:G34"/>
    <mergeCell ref="Q35:Q36"/>
    <mergeCell ref="P35:P36"/>
    <mergeCell ref="O35:O36"/>
    <mergeCell ref="N35:N36"/>
    <mergeCell ref="M35:M36"/>
    <mergeCell ref="L35:L36"/>
    <mergeCell ref="K35:K36"/>
    <mergeCell ref="J35:J36"/>
    <mergeCell ref="I35:I36"/>
    <mergeCell ref="D35:H35"/>
    <mergeCell ref="B35:B37"/>
    <mergeCell ref="C36:C37"/>
    <mergeCell ref="D36:H37"/>
    <mergeCell ref="C39:C40"/>
    <mergeCell ref="D39:H40"/>
    <mergeCell ref="D53:H53"/>
    <mergeCell ref="B46:B47"/>
    <mergeCell ref="D46:H46"/>
    <mergeCell ref="I46:I47"/>
    <mergeCell ref="J46:J47"/>
    <mergeCell ref="K46:K47"/>
    <mergeCell ref="R31:R32"/>
    <mergeCell ref="R41:R42"/>
    <mergeCell ref="R25:R26"/>
    <mergeCell ref="R27:R28"/>
    <mergeCell ref="R29:R30"/>
    <mergeCell ref="Q38:Q39"/>
    <mergeCell ref="R35:R36"/>
    <mergeCell ref="R54:R55"/>
    <mergeCell ref="R38:R39"/>
    <mergeCell ref="R52:R53"/>
    <mergeCell ref="Q46:Q47"/>
    <mergeCell ref="R46:R47"/>
    <mergeCell ref="Q50:Q51"/>
    <mergeCell ref="Q48:Q49"/>
    <mergeCell ref="R48:R49"/>
    <mergeCell ref="R50:R51"/>
    <mergeCell ref="Q41:Q42"/>
    <mergeCell ref="Q27:Q28"/>
    <mergeCell ref="Q54:Q55"/>
    <mergeCell ref="Q52:Q53"/>
    <mergeCell ref="D51:H51"/>
    <mergeCell ref="B41:B43"/>
    <mergeCell ref="A50:A51"/>
    <mergeCell ref="B50:B51"/>
    <mergeCell ref="D50:H50"/>
    <mergeCell ref="I50:I51"/>
    <mergeCell ref="J50:J51"/>
    <mergeCell ref="K50:K51"/>
    <mergeCell ref="A46:A47"/>
    <mergeCell ref="A41:A43"/>
    <mergeCell ref="I41:I42"/>
    <mergeCell ref="J41:J42"/>
    <mergeCell ref="K41:K42"/>
    <mergeCell ref="A48:A49"/>
    <mergeCell ref="B48:B49"/>
    <mergeCell ref="N38:N39"/>
    <mergeCell ref="O38:O39"/>
    <mergeCell ref="M48:M49"/>
    <mergeCell ref="N48:N49"/>
    <mergeCell ref="O48:O49"/>
    <mergeCell ref="P48:P49"/>
    <mergeCell ref="D49:H49"/>
    <mergeCell ref="C42:C43"/>
    <mergeCell ref="D42:H43"/>
    <mergeCell ref="B45:G45"/>
    <mergeCell ref="A54:A55"/>
    <mergeCell ref="I54:I55"/>
    <mergeCell ref="P38:P39"/>
    <mergeCell ref="L46:L47"/>
    <mergeCell ref="M46:M47"/>
    <mergeCell ref="N46:N47"/>
    <mergeCell ref="O46:O47"/>
    <mergeCell ref="P46:P47"/>
    <mergeCell ref="D47:H47"/>
    <mergeCell ref="O52:O53"/>
    <mergeCell ref="P52:P53"/>
    <mergeCell ref="K48:K49"/>
    <mergeCell ref="L48:L49"/>
    <mergeCell ref="L41:L42"/>
    <mergeCell ref="M41:M42"/>
    <mergeCell ref="N41:N42"/>
    <mergeCell ref="O41:O42"/>
    <mergeCell ref="P41:P42"/>
    <mergeCell ref="D41:H41"/>
    <mergeCell ref="I38:I39"/>
    <mergeCell ref="J38:J39"/>
    <mergeCell ref="K38:K39"/>
    <mergeCell ref="L38:L39"/>
    <mergeCell ref="M38:M39"/>
    <mergeCell ref="A52:A53"/>
    <mergeCell ref="B52:B53"/>
    <mergeCell ref="D52:H52"/>
    <mergeCell ref="I52:I53"/>
    <mergeCell ref="J52:J53"/>
    <mergeCell ref="K52:K53"/>
    <mergeCell ref="L52:L53"/>
    <mergeCell ref="M52:M53"/>
    <mergeCell ref="N52:N53"/>
    <mergeCell ref="I56:I57"/>
    <mergeCell ref="J56:J57"/>
    <mergeCell ref="K56:K57"/>
    <mergeCell ref="L56:L57"/>
    <mergeCell ref="L54:L55"/>
    <mergeCell ref="K54:K55"/>
    <mergeCell ref="J54:J55"/>
    <mergeCell ref="N54:N55"/>
    <mergeCell ref="M54:M55"/>
    <mergeCell ref="C3:H3"/>
    <mergeCell ref="A8:A9"/>
    <mergeCell ref="A10:A12"/>
    <mergeCell ref="P29:P30"/>
    <mergeCell ref="D32:H32"/>
    <mergeCell ref="O13:O14"/>
    <mergeCell ref="P13:P14"/>
    <mergeCell ref="B8:B9"/>
    <mergeCell ref="B13:B14"/>
    <mergeCell ref="L19:L20"/>
    <mergeCell ref="M19:M20"/>
    <mergeCell ref="N19:N20"/>
    <mergeCell ref="O19:O20"/>
    <mergeCell ref="P19:P20"/>
    <mergeCell ref="B24:G24"/>
    <mergeCell ref="B23:G23"/>
    <mergeCell ref="A25:A26"/>
    <mergeCell ref="A27:A28"/>
    <mergeCell ref="A29:A30"/>
    <mergeCell ref="B6:G6"/>
    <mergeCell ref="B16:O16"/>
    <mergeCell ref="I25:I26"/>
    <mergeCell ref="J25:J26"/>
    <mergeCell ref="K25:K26"/>
    <mergeCell ref="A17:A18"/>
    <mergeCell ref="B17:B18"/>
    <mergeCell ref="D17:H17"/>
    <mergeCell ref="I17:I18"/>
    <mergeCell ref="J17:J18"/>
    <mergeCell ref="A31:A33"/>
    <mergeCell ref="I31:I32"/>
    <mergeCell ref="J31:J32"/>
    <mergeCell ref="D30:H30"/>
    <mergeCell ref="B31:B33"/>
    <mergeCell ref="D31:H31"/>
    <mergeCell ref="B25:B26"/>
    <mergeCell ref="D27:H27"/>
    <mergeCell ref="B27:B28"/>
    <mergeCell ref="D26:H26"/>
    <mergeCell ref="D25:H25"/>
    <mergeCell ref="B29:B30"/>
    <mergeCell ref="D29:H29"/>
    <mergeCell ref="J29:J30"/>
    <mergeCell ref="D28:H28"/>
    <mergeCell ref="D14:H14"/>
    <mergeCell ref="R10:R11"/>
    <mergeCell ref="D13:H13"/>
    <mergeCell ref="I13:I14"/>
    <mergeCell ref="J13:J14"/>
    <mergeCell ref="K13:K14"/>
    <mergeCell ref="P8:P9"/>
    <mergeCell ref="R8:R9"/>
    <mergeCell ref="D9:H9"/>
    <mergeCell ref="D8:H8"/>
    <mergeCell ref="I8:I9"/>
    <mergeCell ref="J8:J9"/>
    <mergeCell ref="K8:K9"/>
    <mergeCell ref="L8:L9"/>
    <mergeCell ref="N13:N14"/>
    <mergeCell ref="A1:R1"/>
    <mergeCell ref="D7:H7"/>
    <mergeCell ref="L13:L14"/>
    <mergeCell ref="M13:M14"/>
    <mergeCell ref="L10:L11"/>
    <mergeCell ref="M10:M11"/>
    <mergeCell ref="N10:N11"/>
    <mergeCell ref="O10:O11"/>
    <mergeCell ref="P10:P11"/>
    <mergeCell ref="Q10:Q11"/>
    <mergeCell ref="B10:B12"/>
    <mergeCell ref="D10:H10"/>
    <mergeCell ref="I10:I11"/>
    <mergeCell ref="J10:J11"/>
    <mergeCell ref="K10:K11"/>
    <mergeCell ref="C11:C12"/>
    <mergeCell ref="D11:H12"/>
    <mergeCell ref="M8:M9"/>
    <mergeCell ref="N8:N9"/>
    <mergeCell ref="O8:O9"/>
    <mergeCell ref="Q8:Q9"/>
    <mergeCell ref="A13:A14"/>
    <mergeCell ref="Q13:Q14"/>
    <mergeCell ref="R13:R14"/>
    <mergeCell ref="R56:R57"/>
    <mergeCell ref="D57:H57"/>
    <mergeCell ref="B59:G59"/>
    <mergeCell ref="K17:K18"/>
    <mergeCell ref="L17:L18"/>
    <mergeCell ref="M17:M18"/>
    <mergeCell ref="N17:N18"/>
    <mergeCell ref="O17:O18"/>
    <mergeCell ref="P17:P18"/>
    <mergeCell ref="Q17:Q18"/>
    <mergeCell ref="R17:R18"/>
    <mergeCell ref="D18:H18"/>
    <mergeCell ref="Q19:Q20"/>
    <mergeCell ref="R19:R20"/>
    <mergeCell ref="D20:H20"/>
    <mergeCell ref="L29:L30"/>
    <mergeCell ref="M29:M30"/>
    <mergeCell ref="N29:N30"/>
    <mergeCell ref="O29:O30"/>
    <mergeCell ref="B56:B58"/>
    <mergeCell ref="D54:H54"/>
    <mergeCell ref="D55:H55"/>
    <mergeCell ref="P54:P55"/>
    <mergeCell ref="O54:O55"/>
    <mergeCell ref="M60:M61"/>
    <mergeCell ref="N60:N61"/>
    <mergeCell ref="O60:O61"/>
    <mergeCell ref="P60:P61"/>
    <mergeCell ref="A19:A20"/>
    <mergeCell ref="B19:B20"/>
    <mergeCell ref="D19:H19"/>
    <mergeCell ref="I19:I20"/>
    <mergeCell ref="J19:J20"/>
    <mergeCell ref="K19:K20"/>
    <mergeCell ref="A38:A40"/>
    <mergeCell ref="A35:A37"/>
    <mergeCell ref="A56:A58"/>
    <mergeCell ref="B38:B40"/>
    <mergeCell ref="D38:H38"/>
    <mergeCell ref="L50:L51"/>
    <mergeCell ref="M50:M51"/>
    <mergeCell ref="N50:N51"/>
    <mergeCell ref="O50:O51"/>
    <mergeCell ref="P50:P51"/>
    <mergeCell ref="D48:H48"/>
    <mergeCell ref="I48:I49"/>
    <mergeCell ref="J48:J49"/>
    <mergeCell ref="D56:H56"/>
    <mergeCell ref="O67:O68"/>
    <mergeCell ref="P67:P68"/>
    <mergeCell ref="Q67:Q68"/>
    <mergeCell ref="R64:R65"/>
    <mergeCell ref="R67:R68"/>
    <mergeCell ref="D68:H68"/>
    <mergeCell ref="B54:B55"/>
    <mergeCell ref="O62:O63"/>
    <mergeCell ref="P62:P63"/>
    <mergeCell ref="Q62:Q63"/>
    <mergeCell ref="R62:R63"/>
    <mergeCell ref="O56:O57"/>
    <mergeCell ref="P56:P57"/>
    <mergeCell ref="Q60:Q61"/>
    <mergeCell ref="R60:R61"/>
    <mergeCell ref="D61:H61"/>
    <mergeCell ref="M56:M57"/>
    <mergeCell ref="N56:N57"/>
    <mergeCell ref="Q56:Q57"/>
    <mergeCell ref="O64:O65"/>
    <mergeCell ref="P64:P65"/>
    <mergeCell ref="Q64:Q65"/>
    <mergeCell ref="D60:H60"/>
    <mergeCell ref="I60:I61"/>
    <mergeCell ref="B70:H70"/>
    <mergeCell ref="B62:B63"/>
    <mergeCell ref="D62:H62"/>
    <mergeCell ref="I62:I63"/>
    <mergeCell ref="J62:J63"/>
    <mergeCell ref="K62:K63"/>
    <mergeCell ref="L62:L63"/>
    <mergeCell ref="M62:M63"/>
    <mergeCell ref="N62:N63"/>
    <mergeCell ref="D63:H63"/>
    <mergeCell ref="J64:J65"/>
    <mergeCell ref="K64:K65"/>
    <mergeCell ref="L64:L65"/>
    <mergeCell ref="M64:M65"/>
    <mergeCell ref="N64:N65"/>
    <mergeCell ref="M67:M68"/>
    <mergeCell ref="N67:N68"/>
    <mergeCell ref="A64:A66"/>
    <mergeCell ref="B60:B61"/>
    <mergeCell ref="A67:A69"/>
    <mergeCell ref="B67:B69"/>
    <mergeCell ref="D67:H67"/>
    <mergeCell ref="I67:I68"/>
    <mergeCell ref="J67:J68"/>
    <mergeCell ref="K67:K68"/>
    <mergeCell ref="L67:L68"/>
    <mergeCell ref="A60:A61"/>
    <mergeCell ref="A62:A63"/>
    <mergeCell ref="C65:C66"/>
    <mergeCell ref="D65:H66"/>
    <mergeCell ref="B64:B66"/>
    <mergeCell ref="D64:H64"/>
    <mergeCell ref="I64:I65"/>
    <mergeCell ref="J60:J61"/>
    <mergeCell ref="K60:K61"/>
    <mergeCell ref="L60:L61"/>
  </mergeCells>
  <pageMargins left="1.1811023622047245" right="0.39370078740157483" top="0.59055118110236227" bottom="0.59055118110236227" header="0.31496062992125984" footer="0.31496062992125984"/>
  <pageSetup paperSize="8" scale="35" fitToHeight="0" orientation="landscape" r:id="rId1"/>
  <rowBreaks count="2" manualBreakCount="2">
    <brk id="36" max="17" man="1"/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2022</vt:lpstr>
      <vt:lpstr>2021</vt:lpstr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2006-09-16T00:00:00Z</dcterms:created>
  <dcterms:modified xsi:type="dcterms:W3CDTF">2023-03-14T08:18:01Z</dcterms:modified>
  <cp:version>1</cp:version>
</cp:coreProperties>
</file>